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60" windowWidth="11340" windowHeight="4032" activeTab="0"/>
  </bookViews>
  <sheets>
    <sheet name="5歳階級別人口" sheetId="1" r:id="rId1"/>
  </sheets>
  <definedNames>
    <definedName name="_xlnm.Print_Titles" localSheetId="0">'5歳階級別人口'!$A:$A,'5歳階級別人口'!$1:$5</definedName>
  </definedNames>
  <calcPr fullCalcOnLoad="1"/>
</workbook>
</file>

<file path=xl/sharedStrings.xml><?xml version="1.0" encoding="utf-8"?>
<sst xmlns="http://schemas.openxmlformats.org/spreadsheetml/2006/main" count="148" uniqueCount="53">
  <si>
    <t>■5歳階級別人口</t>
  </si>
  <si>
    <t>階　級</t>
  </si>
  <si>
    <t>男</t>
  </si>
  <si>
    <t>女</t>
  </si>
  <si>
    <t xml:space="preserve"> 0 ～  4</t>
  </si>
  <si>
    <t xml:space="preserve"> 5 ～  9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</si>
  <si>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</si>
  <si>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</si>
  <si>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</si>
  <si>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</si>
  <si>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</si>
  <si>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</si>
  <si>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</si>
  <si>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</si>
  <si>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</si>
  <si>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</si>
  <si>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</si>
  <si>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</si>
  <si>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</si>
  <si>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</si>
  <si>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85歳以上</t>
  </si>
  <si>
    <t>合　計</t>
  </si>
  <si>
    <t>80 ～ 84</t>
  </si>
  <si>
    <t>(住民基本台帳法の改正により平成25年より外国人を含めています)</t>
  </si>
  <si>
    <t>総数</t>
  </si>
  <si>
    <t>65歳以上</t>
  </si>
  <si>
    <t>65歳以上</t>
  </si>
  <si>
    <t>平成31年度</t>
  </si>
  <si>
    <t>平成30年度</t>
  </si>
  <si>
    <t>平成29年度</t>
  </si>
  <si>
    <t>平成28年度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</si>
  <si>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</si>
  <si>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</si>
  <si>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</si>
  <si>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</si>
  <si>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</si>
  <si>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</si>
  <si>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</si>
  <si>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</si>
  <si>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</si>
  <si>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</si>
  <si>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</si>
  <si>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</si>
  <si>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</si>
  <si>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</si>
  <si>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</si>
  <si>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</si>
  <si>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</si>
  <si>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</si>
  <si>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令和２年度</t>
  </si>
  <si>
    <t>令和３年度</t>
  </si>
  <si>
    <t>(住民基本台帳 4月1日現在）</t>
  </si>
  <si>
    <t>令和４年度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</si>
</sst>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&quot;△&quot;General"/>
    <numFmt numFmtId="179" formatCode="&quot;△&quot;0.00"/>
    <numFmt numFmtId="180" formatCode="#,##0_ ;&quot;△&quot;#,##0\ "/>
    <numFmt numFmtId="181" formatCode="0.0%"/>
    <numFmt numFmtId="182" formatCode="#,##0\ ;&quot;△&quot;#,##0\ "/>
    <numFmt numFmtId="183" formatCode="0.0000"/>
    <numFmt numFmtId="184" formatCode="0.000"/>
    <numFmt numFmtId="185" formatCode="0.0"/>
    <numFmt numFmtId="186" formatCode="0_);[Red]\(0\)"/>
    <numFmt numFmtId="187" formatCode="0.000000"/>
    <numFmt numFmtId="188" formatCode="0.00000"/>
    <numFmt numFmtId="189" formatCode="#,##0_ "/>
    <numFmt numFmtId="190" formatCode="#,##0_);[Red]\(#,##0\)"/>
    <numFmt numFmtId="191" formatCode="#,##0.0_);[Red]\(#,##0.0\)"/>
    <numFmt numFmtId="192" formatCode="#,##0.00_);[Red]\(#,##0.00\)"/>
  </numFmts>
  <fonts count="37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90" fontId="0" fillId="0" borderId="0" xfId="0" applyNumberFormat="1" applyAlignment="1">
      <alignment vertical="center"/>
    </xf>
    <xf numFmtId="190" fontId="0" fillId="0" borderId="0" xfId="0" applyNumberFormat="1" applyAlignment="1">
      <alignment horizontal="right" vertical="center"/>
    </xf>
    <xf numFmtId="19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9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192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90" fontId="2" fillId="0" borderId="0" xfId="0" applyNumberFormat="1" applyFont="1" applyAlignment="1">
      <alignment vertical="center"/>
    </xf>
    <xf numFmtId="190" fontId="0" fillId="0" borderId="0" xfId="0" applyNumberFormat="1" applyFont="1" applyAlignment="1">
      <alignment vertical="center"/>
    </xf>
    <xf numFmtId="190" fontId="0" fillId="0" borderId="0" xfId="0" applyNumberFormat="1" applyAlignment="1">
      <alignment horizontal="center" vertical="center"/>
    </xf>
    <xf numFmtId="19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8"/>
  <sheetViews>
    <sheetView tabSelected="1" zoomScaleSheetLayoutView="100" zoomScalePageLayoutView="0" workbookViewId="0" topLeftCell="A1">
      <pane xSplit="1" topLeftCell="AJ1" activePane="topRight" state="frozen"/>
      <selection pane="topLeft" activeCell="A1" sqref="A1"/>
      <selection pane="topRight" activeCell="AY29" sqref="AY29"/>
    </sheetView>
  </sheetViews>
  <sheetFormatPr defaultColWidth="9" defaultRowHeight="14.25"/>
  <cols>
    <col min="1" max="1" width="10.3984375" style="1" customWidth="1"/>
    <col min="2" max="38" width="9" style="1" customWidth="1"/>
    <col min="39" max="39" width="9.8984375" style="1" bestFit="1" customWidth="1"/>
    <col min="40" max="51" width="9" style="1" customWidth="1"/>
    <col min="52" max="16384" width="9" style="1" customWidth="1"/>
  </cols>
  <sheetData>
    <row r="1" ht="12.75">
      <c r="A1" s="11" t="s">
        <v>0</v>
      </c>
    </row>
    <row r="2" ht="12.75">
      <c r="Z2" s="2"/>
    </row>
    <row r="3" spans="7:51" ht="12.75">
      <c r="G3" s="5"/>
      <c r="K3" s="2"/>
      <c r="S3" s="2"/>
      <c r="W3" s="5"/>
      <c r="AS3" s="5"/>
      <c r="AU3" s="5" t="s">
        <v>51</v>
      </c>
      <c r="AW3" s="5"/>
      <c r="AY3" s="5"/>
    </row>
    <row r="4" spans="2:51" ht="12.75">
      <c r="B4" s="12" t="s">
        <v>31</v>
      </c>
      <c r="C4" s="12"/>
      <c r="D4" s="12" t="s">
        <v>32</v>
      </c>
      <c r="E4" s="12"/>
      <c r="F4" s="12" t="s">
        <v>33</v>
      </c>
      <c r="G4" s="12"/>
      <c r="H4" s="12" t="s">
        <v>34</v>
      </c>
      <c r="I4" s="12"/>
      <c r="J4" s="12" t="s">
        <v>35</v>
      </c>
      <c r="K4" s="12"/>
      <c r="L4" s="12" t="s">
        <v>36</v>
      </c>
      <c r="M4" s="12"/>
      <c r="N4" s="12" t="s">
        <v>37</v>
      </c>
      <c r="O4" s="12"/>
      <c r="P4" s="12" t="s">
        <v>38</v>
      </c>
      <c r="Q4" s="12"/>
      <c r="R4" s="12" t="s">
        <v>39</v>
      </c>
      <c r="S4" s="12"/>
      <c r="T4" s="12" t="s">
        <v>40</v>
      </c>
      <c r="U4" s="12"/>
      <c r="V4" s="12" t="s">
        <v>41</v>
      </c>
      <c r="W4" s="12"/>
      <c r="X4" s="12" t="s">
        <v>42</v>
      </c>
      <c r="Y4" s="12"/>
      <c r="Z4" s="12" t="s">
        <v>43</v>
      </c>
      <c r="AA4" s="12"/>
      <c r="AB4" s="12" t="s">
        <v>44</v>
      </c>
      <c r="AC4" s="12"/>
      <c r="AD4" s="12" t="s">
        <v>45</v>
      </c>
      <c r="AE4" s="12"/>
      <c r="AF4" s="12" t="s">
        <v>46</v>
      </c>
      <c r="AG4" s="12"/>
      <c r="AH4" s="12" t="s">
        <v>47</v>
      </c>
      <c r="AI4" s="12"/>
      <c r="AJ4" s="12" t="s">
        <v>48</v>
      </c>
      <c r="AK4" s="12"/>
      <c r="AL4" s="12" t="s">
        <v>30</v>
      </c>
      <c r="AM4" s="12"/>
      <c r="AN4" s="12" t="s">
        <v>29</v>
      </c>
      <c r="AO4" s="12"/>
      <c r="AP4" s="12" t="s">
        <v>28</v>
      </c>
      <c r="AQ4" s="12"/>
      <c r="AR4" s="12" t="s">
        <v>27</v>
      </c>
      <c r="AS4" s="12"/>
      <c r="AT4" s="12" t="s">
        <v>49</v>
      </c>
      <c r="AU4" s="12"/>
      <c r="AV4" s="12" t="s">
        <v>50</v>
      </c>
      <c r="AW4" s="12"/>
      <c r="AX4" s="12" t="s">
        <v>52</v>
      </c>
      <c r="AY4" s="12"/>
    </row>
    <row r="5" spans="1:51" ht="12.75">
      <c r="A5" s="3" t="s">
        <v>1</v>
      </c>
      <c r="B5" s="3" t="s">
        <v>2</v>
      </c>
      <c r="C5" s="3" t="s">
        <v>3</v>
      </c>
      <c r="D5" s="3" t="s">
        <v>2</v>
      </c>
      <c r="E5" s="3" t="s">
        <v>3</v>
      </c>
      <c r="F5" s="3" t="s">
        <v>2</v>
      </c>
      <c r="G5" s="3" t="s">
        <v>3</v>
      </c>
      <c r="H5" s="3" t="s">
        <v>2</v>
      </c>
      <c r="I5" s="3" t="s">
        <v>3</v>
      </c>
      <c r="J5" s="3" t="s">
        <v>2</v>
      </c>
      <c r="K5" s="3" t="s">
        <v>3</v>
      </c>
      <c r="L5" s="3" t="s">
        <v>2</v>
      </c>
      <c r="M5" s="3" t="s">
        <v>3</v>
      </c>
      <c r="N5" s="3" t="s">
        <v>2</v>
      </c>
      <c r="O5" s="3" t="s">
        <v>3</v>
      </c>
      <c r="P5" s="3" t="s">
        <v>2</v>
      </c>
      <c r="Q5" s="3" t="s">
        <v>3</v>
      </c>
      <c r="R5" s="3" t="s">
        <v>2</v>
      </c>
      <c r="S5" s="3" t="s">
        <v>3</v>
      </c>
      <c r="T5" s="3" t="s">
        <v>2</v>
      </c>
      <c r="U5" s="3" t="s">
        <v>3</v>
      </c>
      <c r="V5" s="3" t="s">
        <v>2</v>
      </c>
      <c r="W5" s="3" t="s">
        <v>3</v>
      </c>
      <c r="X5" s="3" t="s">
        <v>2</v>
      </c>
      <c r="Y5" s="3" t="s">
        <v>3</v>
      </c>
      <c r="Z5" s="3" t="s">
        <v>2</v>
      </c>
      <c r="AA5" s="3" t="s">
        <v>3</v>
      </c>
      <c r="AB5" s="3" t="s">
        <v>2</v>
      </c>
      <c r="AC5" s="3" t="s">
        <v>3</v>
      </c>
      <c r="AD5" s="3" t="s">
        <v>2</v>
      </c>
      <c r="AE5" s="3" t="s">
        <v>3</v>
      </c>
      <c r="AF5" s="3" t="s">
        <v>2</v>
      </c>
      <c r="AG5" s="3" t="s">
        <v>3</v>
      </c>
      <c r="AH5" s="3" t="s">
        <v>2</v>
      </c>
      <c r="AI5" s="3" t="s">
        <v>3</v>
      </c>
      <c r="AJ5" s="3" t="s">
        <v>2</v>
      </c>
      <c r="AK5" s="3" t="s">
        <v>3</v>
      </c>
      <c r="AL5" s="3" t="s">
        <v>2</v>
      </c>
      <c r="AM5" s="3" t="s">
        <v>3</v>
      </c>
      <c r="AN5" s="3" t="s">
        <v>2</v>
      </c>
      <c r="AO5" s="3" t="s">
        <v>3</v>
      </c>
      <c r="AP5" s="3" t="s">
        <v>2</v>
      </c>
      <c r="AQ5" s="3" t="s">
        <v>3</v>
      </c>
      <c r="AR5" s="3" t="s">
        <v>2</v>
      </c>
      <c r="AS5" s="3" t="s">
        <v>3</v>
      </c>
      <c r="AT5" s="3" t="s">
        <v>2</v>
      </c>
      <c r="AU5" s="3" t="s">
        <v>3</v>
      </c>
      <c r="AV5" s="3" t="s">
        <v>2</v>
      </c>
      <c r="AW5" s="3" t="s">
        <v>3</v>
      </c>
      <c r="AX5" s="3" t="s">
        <v>2</v>
      </c>
      <c r="AY5" s="3" t="s">
        <v>3</v>
      </c>
    </row>
    <row r="6" spans="1:51" ht="12.75">
      <c r="A6" s="2" t="s">
        <v>4</v>
      </c>
      <c r="B6" s="1">
        <v>66</v>
      </c>
      <c r="C6" s="1">
        <v>77</v>
      </c>
      <c r="D6" s="1">
        <v>67</v>
      </c>
      <c r="E6" s="1">
        <v>83</v>
      </c>
      <c r="F6" s="1">
        <v>78</v>
      </c>
      <c r="G6" s="1">
        <v>76</v>
      </c>
      <c r="H6" s="1">
        <v>85</v>
      </c>
      <c r="I6" s="1">
        <v>67</v>
      </c>
      <c r="J6" s="1">
        <v>86</v>
      </c>
      <c r="K6" s="1">
        <v>67</v>
      </c>
      <c r="L6" s="1">
        <v>79</v>
      </c>
      <c r="M6" s="1">
        <v>69</v>
      </c>
      <c r="N6" s="1">
        <v>72</v>
      </c>
      <c r="O6" s="1">
        <v>62</v>
      </c>
      <c r="P6" s="1">
        <v>59</v>
      </c>
      <c r="Q6" s="1">
        <v>55</v>
      </c>
      <c r="R6" s="1">
        <v>54</v>
      </c>
      <c r="S6" s="1">
        <v>55</v>
      </c>
      <c r="T6" s="1">
        <v>52</v>
      </c>
      <c r="U6" s="1">
        <v>53</v>
      </c>
      <c r="V6" s="1">
        <v>59</v>
      </c>
      <c r="W6" s="1">
        <v>51</v>
      </c>
      <c r="X6" s="1">
        <v>62</v>
      </c>
      <c r="Y6" s="1">
        <v>54</v>
      </c>
      <c r="Z6" s="1">
        <v>56</v>
      </c>
      <c r="AA6" s="1">
        <v>51</v>
      </c>
      <c r="AB6" s="1">
        <v>48</v>
      </c>
      <c r="AC6" s="1">
        <v>61</v>
      </c>
      <c r="AD6" s="1">
        <v>55</v>
      </c>
      <c r="AE6" s="1">
        <v>63</v>
      </c>
      <c r="AF6" s="1">
        <v>52</v>
      </c>
      <c r="AG6" s="1">
        <v>61</v>
      </c>
      <c r="AH6" s="1">
        <v>57</v>
      </c>
      <c r="AI6" s="1">
        <v>52</v>
      </c>
      <c r="AJ6" s="1">
        <v>57</v>
      </c>
      <c r="AK6" s="1">
        <v>48</v>
      </c>
      <c r="AL6" s="1">
        <v>61</v>
      </c>
      <c r="AM6" s="1">
        <v>53</v>
      </c>
      <c r="AN6" s="1">
        <v>57</v>
      </c>
      <c r="AO6" s="1">
        <v>57</v>
      </c>
      <c r="AP6" s="1">
        <v>50</v>
      </c>
      <c r="AQ6" s="1">
        <v>59</v>
      </c>
      <c r="AR6" s="1">
        <v>54</v>
      </c>
      <c r="AS6" s="1">
        <v>59</v>
      </c>
      <c r="AT6" s="1">
        <v>63</v>
      </c>
      <c r="AU6" s="1">
        <v>59</v>
      </c>
      <c r="AV6" s="1">
        <v>61</v>
      </c>
      <c r="AW6" s="1">
        <v>58</v>
      </c>
      <c r="AX6" s="1">
        <v>55</v>
      </c>
      <c r="AY6" s="1">
        <v>49</v>
      </c>
    </row>
    <row r="7" spans="1:51" ht="12.75">
      <c r="A7" s="2" t="s">
        <v>5</v>
      </c>
      <c r="B7" s="1">
        <v>89</v>
      </c>
      <c r="C7" s="1">
        <v>71</v>
      </c>
      <c r="D7" s="1">
        <v>87</v>
      </c>
      <c r="E7" s="1">
        <v>68</v>
      </c>
      <c r="F7" s="1">
        <v>71</v>
      </c>
      <c r="G7" s="1">
        <v>71</v>
      </c>
      <c r="H7" s="1">
        <v>74</v>
      </c>
      <c r="I7" s="1">
        <v>78</v>
      </c>
      <c r="J7" s="1">
        <v>66</v>
      </c>
      <c r="K7" s="1">
        <v>67</v>
      </c>
      <c r="L7" s="1">
        <v>69</v>
      </c>
      <c r="M7" s="1">
        <v>66</v>
      </c>
      <c r="N7" s="1">
        <v>73</v>
      </c>
      <c r="O7" s="1">
        <v>72</v>
      </c>
      <c r="P7" s="1">
        <v>77</v>
      </c>
      <c r="Q7" s="1">
        <v>68</v>
      </c>
      <c r="R7" s="1">
        <v>77</v>
      </c>
      <c r="S7" s="1">
        <v>60</v>
      </c>
      <c r="T7" s="1">
        <v>78</v>
      </c>
      <c r="U7" s="1">
        <v>63</v>
      </c>
      <c r="V7" s="1">
        <v>78</v>
      </c>
      <c r="W7" s="1">
        <v>58</v>
      </c>
      <c r="X7" s="1">
        <v>70</v>
      </c>
      <c r="Y7" s="1">
        <v>56</v>
      </c>
      <c r="Z7" s="1">
        <v>62</v>
      </c>
      <c r="AA7" s="1">
        <v>57</v>
      </c>
      <c r="AB7" s="1">
        <v>49</v>
      </c>
      <c r="AC7" s="1">
        <v>57</v>
      </c>
      <c r="AD7" s="1">
        <v>47</v>
      </c>
      <c r="AE7" s="1">
        <v>47</v>
      </c>
      <c r="AF7" s="1">
        <v>45</v>
      </c>
      <c r="AG7" s="1">
        <v>47</v>
      </c>
      <c r="AH7" s="1">
        <v>50</v>
      </c>
      <c r="AI7" s="1">
        <v>52</v>
      </c>
      <c r="AJ7" s="1">
        <v>51</v>
      </c>
      <c r="AK7" s="1">
        <v>50</v>
      </c>
      <c r="AL7" s="1">
        <v>49</v>
      </c>
      <c r="AM7" s="1">
        <v>55</v>
      </c>
      <c r="AN7" s="1">
        <v>56</v>
      </c>
      <c r="AO7" s="1">
        <v>56</v>
      </c>
      <c r="AP7" s="1">
        <v>56</v>
      </c>
      <c r="AQ7" s="1">
        <v>61</v>
      </c>
      <c r="AR7" s="1">
        <v>52</v>
      </c>
      <c r="AS7" s="1">
        <v>47</v>
      </c>
      <c r="AT7" s="1">
        <v>45</v>
      </c>
      <c r="AU7" s="1">
        <v>49</v>
      </c>
      <c r="AV7" s="1">
        <v>45</v>
      </c>
      <c r="AW7" s="1">
        <v>41</v>
      </c>
      <c r="AX7" s="1">
        <v>48</v>
      </c>
      <c r="AY7" s="1">
        <v>47</v>
      </c>
    </row>
    <row r="8" spans="1:51" ht="12.75">
      <c r="A8" s="2" t="s">
        <v>6</v>
      </c>
      <c r="B8" s="1">
        <v>99</v>
      </c>
      <c r="C8" s="1">
        <v>104</v>
      </c>
      <c r="D8" s="1">
        <v>89</v>
      </c>
      <c r="E8" s="1">
        <v>91</v>
      </c>
      <c r="F8" s="1">
        <v>82</v>
      </c>
      <c r="G8" s="1">
        <v>78</v>
      </c>
      <c r="H8" s="1">
        <v>82</v>
      </c>
      <c r="I8" s="1">
        <v>74</v>
      </c>
      <c r="J8" s="1">
        <v>88</v>
      </c>
      <c r="K8" s="1">
        <v>74</v>
      </c>
      <c r="L8" s="1">
        <v>84</v>
      </c>
      <c r="M8" s="1">
        <v>71</v>
      </c>
      <c r="N8" s="1">
        <v>83</v>
      </c>
      <c r="O8" s="1">
        <v>68</v>
      </c>
      <c r="P8" s="1">
        <v>72</v>
      </c>
      <c r="Q8" s="1">
        <v>67</v>
      </c>
      <c r="R8" s="1">
        <v>77</v>
      </c>
      <c r="S8" s="1">
        <v>64</v>
      </c>
      <c r="T8" s="1">
        <v>70</v>
      </c>
      <c r="U8" s="1">
        <v>60</v>
      </c>
      <c r="V8" s="1">
        <v>65</v>
      </c>
      <c r="W8" s="1">
        <v>63</v>
      </c>
      <c r="X8" s="1">
        <v>67</v>
      </c>
      <c r="Y8" s="1">
        <v>69</v>
      </c>
      <c r="Z8" s="1">
        <v>74</v>
      </c>
      <c r="AA8" s="1">
        <v>60</v>
      </c>
      <c r="AB8" s="1">
        <v>74</v>
      </c>
      <c r="AC8" s="1">
        <v>56</v>
      </c>
      <c r="AD8" s="1">
        <v>69</v>
      </c>
      <c r="AE8" s="1">
        <v>59</v>
      </c>
      <c r="AF8" s="1">
        <v>68</v>
      </c>
      <c r="AG8" s="1">
        <v>57</v>
      </c>
      <c r="AH8" s="1">
        <v>61</v>
      </c>
      <c r="AI8" s="1">
        <v>51</v>
      </c>
      <c r="AJ8" s="1">
        <v>54</v>
      </c>
      <c r="AK8" s="1">
        <v>53</v>
      </c>
      <c r="AL8" s="1">
        <v>44</v>
      </c>
      <c r="AM8" s="1">
        <v>54</v>
      </c>
      <c r="AN8" s="1">
        <v>42</v>
      </c>
      <c r="AO8" s="1">
        <v>45</v>
      </c>
      <c r="AP8" s="1">
        <v>41</v>
      </c>
      <c r="AQ8" s="1">
        <v>47</v>
      </c>
      <c r="AR8" s="1">
        <v>47</v>
      </c>
      <c r="AS8" s="1">
        <v>54</v>
      </c>
      <c r="AT8" s="1">
        <v>51</v>
      </c>
      <c r="AU8" s="1">
        <v>49</v>
      </c>
      <c r="AV8" s="1">
        <v>48</v>
      </c>
      <c r="AW8" s="1">
        <v>53</v>
      </c>
      <c r="AX8" s="1">
        <v>51</v>
      </c>
      <c r="AY8" s="1">
        <v>52</v>
      </c>
    </row>
    <row r="9" spans="1:51" ht="12.75">
      <c r="A9" s="2" t="s">
        <v>7</v>
      </c>
      <c r="B9" s="1">
        <v>124</v>
      </c>
      <c r="C9" s="1">
        <v>106</v>
      </c>
      <c r="D9" s="1">
        <v>109</v>
      </c>
      <c r="E9" s="1">
        <v>111</v>
      </c>
      <c r="F9" s="1">
        <v>96</v>
      </c>
      <c r="G9" s="1">
        <v>109</v>
      </c>
      <c r="H9" s="1">
        <v>91</v>
      </c>
      <c r="I9" s="1">
        <v>102</v>
      </c>
      <c r="J9" s="1">
        <v>80</v>
      </c>
      <c r="K9" s="1">
        <v>99</v>
      </c>
      <c r="L9" s="1">
        <v>80</v>
      </c>
      <c r="M9" s="1">
        <v>93</v>
      </c>
      <c r="N9" s="1">
        <v>74</v>
      </c>
      <c r="O9" s="1">
        <v>83</v>
      </c>
      <c r="P9" s="1">
        <v>78</v>
      </c>
      <c r="Q9" s="1">
        <v>72</v>
      </c>
      <c r="R9" s="1">
        <v>75</v>
      </c>
      <c r="S9" s="1">
        <v>73</v>
      </c>
      <c r="T9" s="1">
        <v>81</v>
      </c>
      <c r="U9" s="1">
        <v>74</v>
      </c>
      <c r="V9" s="1">
        <v>81</v>
      </c>
      <c r="W9" s="1">
        <v>61</v>
      </c>
      <c r="X9" s="1">
        <v>73</v>
      </c>
      <c r="Y9" s="1">
        <v>56</v>
      </c>
      <c r="Z9" s="1">
        <v>66</v>
      </c>
      <c r="AA9" s="1">
        <v>58</v>
      </c>
      <c r="AB9" s="1">
        <v>68</v>
      </c>
      <c r="AC9" s="1">
        <v>58</v>
      </c>
      <c r="AD9" s="1">
        <v>65</v>
      </c>
      <c r="AE9" s="1">
        <v>56</v>
      </c>
      <c r="AF9" s="1">
        <v>60</v>
      </c>
      <c r="AG9" s="1">
        <v>51</v>
      </c>
      <c r="AH9" s="1">
        <v>65</v>
      </c>
      <c r="AI9" s="1">
        <v>54</v>
      </c>
      <c r="AJ9" s="1">
        <v>81</v>
      </c>
      <c r="AK9" s="1">
        <v>55</v>
      </c>
      <c r="AL9" s="1">
        <v>84</v>
      </c>
      <c r="AM9" s="1">
        <v>52</v>
      </c>
      <c r="AN9" s="1">
        <v>80</v>
      </c>
      <c r="AO9" s="1">
        <v>57</v>
      </c>
      <c r="AP9" s="1">
        <v>63</v>
      </c>
      <c r="AQ9" s="1">
        <v>52</v>
      </c>
      <c r="AR9" s="1">
        <v>64</v>
      </c>
      <c r="AS9" s="1">
        <v>48</v>
      </c>
      <c r="AT9" s="1">
        <v>56</v>
      </c>
      <c r="AU9" s="1">
        <v>50</v>
      </c>
      <c r="AV9" s="1">
        <v>47</v>
      </c>
      <c r="AW9" s="1">
        <v>46</v>
      </c>
      <c r="AX9" s="1">
        <v>44</v>
      </c>
      <c r="AY9" s="1">
        <v>39</v>
      </c>
    </row>
    <row r="10" spans="1:51" ht="12.75">
      <c r="A10" s="2" t="s">
        <v>8</v>
      </c>
      <c r="B10" s="1">
        <v>86</v>
      </c>
      <c r="C10" s="1">
        <v>111</v>
      </c>
      <c r="D10" s="1">
        <v>94</v>
      </c>
      <c r="E10" s="1">
        <v>109</v>
      </c>
      <c r="F10" s="1">
        <v>101</v>
      </c>
      <c r="G10" s="1">
        <v>92</v>
      </c>
      <c r="H10" s="1">
        <v>92</v>
      </c>
      <c r="I10" s="1">
        <v>83</v>
      </c>
      <c r="J10" s="1">
        <v>93</v>
      </c>
      <c r="K10" s="1">
        <v>72</v>
      </c>
      <c r="L10" s="1">
        <v>88</v>
      </c>
      <c r="M10" s="1">
        <v>72</v>
      </c>
      <c r="N10" s="1">
        <v>92</v>
      </c>
      <c r="O10" s="1">
        <v>74</v>
      </c>
      <c r="P10" s="1">
        <v>85</v>
      </c>
      <c r="Q10" s="1">
        <v>80</v>
      </c>
      <c r="R10" s="1">
        <v>78</v>
      </c>
      <c r="S10" s="1">
        <v>70</v>
      </c>
      <c r="T10" s="1">
        <v>76</v>
      </c>
      <c r="U10" s="1">
        <v>70</v>
      </c>
      <c r="V10" s="1">
        <v>72</v>
      </c>
      <c r="W10" s="1">
        <v>64</v>
      </c>
      <c r="X10" s="1">
        <v>65</v>
      </c>
      <c r="Y10" s="1">
        <v>56</v>
      </c>
      <c r="Z10" s="1">
        <v>81</v>
      </c>
      <c r="AA10" s="1">
        <v>59</v>
      </c>
      <c r="AB10" s="1">
        <v>73</v>
      </c>
      <c r="AC10" s="1">
        <v>57</v>
      </c>
      <c r="AD10" s="1">
        <v>80</v>
      </c>
      <c r="AE10" s="1">
        <v>54</v>
      </c>
      <c r="AF10" s="1">
        <v>92</v>
      </c>
      <c r="AG10" s="1">
        <v>53</v>
      </c>
      <c r="AH10" s="1">
        <v>94</v>
      </c>
      <c r="AI10" s="1">
        <v>50</v>
      </c>
      <c r="AJ10" s="1">
        <v>78</v>
      </c>
      <c r="AK10" s="1">
        <v>52</v>
      </c>
      <c r="AL10" s="1">
        <v>92</v>
      </c>
      <c r="AM10" s="1">
        <v>49</v>
      </c>
      <c r="AN10" s="1">
        <v>99</v>
      </c>
      <c r="AO10" s="1">
        <v>57</v>
      </c>
      <c r="AP10" s="1">
        <v>106</v>
      </c>
      <c r="AQ10" s="1">
        <v>55</v>
      </c>
      <c r="AR10" s="1">
        <v>113</v>
      </c>
      <c r="AS10" s="1">
        <v>62</v>
      </c>
      <c r="AT10" s="1">
        <v>114</v>
      </c>
      <c r="AU10" s="1">
        <v>59</v>
      </c>
      <c r="AV10" s="1">
        <v>113</v>
      </c>
      <c r="AW10" s="1">
        <v>54</v>
      </c>
      <c r="AX10" s="1">
        <v>103</v>
      </c>
      <c r="AY10" s="1">
        <v>57</v>
      </c>
    </row>
    <row r="11" spans="1:51" ht="12.75">
      <c r="A11" s="2" t="s">
        <v>9</v>
      </c>
      <c r="B11" s="1">
        <v>106</v>
      </c>
      <c r="C11" s="1">
        <v>91</v>
      </c>
      <c r="D11" s="1">
        <v>108</v>
      </c>
      <c r="E11" s="1">
        <v>97</v>
      </c>
      <c r="F11" s="1">
        <v>98</v>
      </c>
      <c r="G11" s="1">
        <v>109</v>
      </c>
      <c r="H11" s="1">
        <v>100</v>
      </c>
      <c r="I11" s="1">
        <v>101</v>
      </c>
      <c r="J11" s="1">
        <v>91</v>
      </c>
      <c r="K11" s="1">
        <v>93</v>
      </c>
      <c r="L11" s="1">
        <v>98</v>
      </c>
      <c r="M11" s="1">
        <v>99</v>
      </c>
      <c r="N11" s="1">
        <v>103</v>
      </c>
      <c r="O11" s="1">
        <v>86</v>
      </c>
      <c r="P11" s="1">
        <v>99</v>
      </c>
      <c r="Q11" s="1">
        <v>74</v>
      </c>
      <c r="R11" s="1">
        <v>103</v>
      </c>
      <c r="S11" s="1">
        <v>82</v>
      </c>
      <c r="T11" s="1">
        <v>117</v>
      </c>
      <c r="U11" s="1">
        <v>79</v>
      </c>
      <c r="V11" s="1">
        <v>112</v>
      </c>
      <c r="W11" s="1">
        <v>79</v>
      </c>
      <c r="X11" s="1">
        <v>103</v>
      </c>
      <c r="Y11" s="1">
        <v>74</v>
      </c>
      <c r="Z11" s="1">
        <v>95</v>
      </c>
      <c r="AA11" s="1">
        <v>83</v>
      </c>
      <c r="AB11" s="1">
        <v>98</v>
      </c>
      <c r="AC11" s="1">
        <v>78</v>
      </c>
      <c r="AD11" s="1">
        <v>96</v>
      </c>
      <c r="AE11" s="1">
        <v>77</v>
      </c>
      <c r="AF11" s="1">
        <v>101</v>
      </c>
      <c r="AG11" s="1">
        <v>86</v>
      </c>
      <c r="AH11" s="1">
        <v>105</v>
      </c>
      <c r="AI11" s="1">
        <v>81</v>
      </c>
      <c r="AJ11" s="1">
        <v>117</v>
      </c>
      <c r="AK11" s="1">
        <v>71</v>
      </c>
      <c r="AL11" s="1">
        <v>126</v>
      </c>
      <c r="AM11" s="1">
        <v>89</v>
      </c>
      <c r="AN11" s="1">
        <v>124</v>
      </c>
      <c r="AO11" s="1">
        <v>81</v>
      </c>
      <c r="AP11" s="1">
        <v>109</v>
      </c>
      <c r="AQ11" s="1">
        <v>57</v>
      </c>
      <c r="AR11" s="1">
        <v>103</v>
      </c>
      <c r="AS11" s="1">
        <v>57</v>
      </c>
      <c r="AT11" s="1">
        <v>109</v>
      </c>
      <c r="AU11" s="1">
        <v>57</v>
      </c>
      <c r="AV11" s="1">
        <v>129</v>
      </c>
      <c r="AW11" s="1">
        <v>74</v>
      </c>
      <c r="AX11" s="1">
        <v>132</v>
      </c>
      <c r="AY11" s="1">
        <v>81</v>
      </c>
    </row>
    <row r="12" spans="1:51" ht="12.75">
      <c r="A12" s="2" t="s">
        <v>10</v>
      </c>
      <c r="B12" s="1">
        <v>90</v>
      </c>
      <c r="C12" s="1">
        <v>84</v>
      </c>
      <c r="D12" s="1">
        <v>94</v>
      </c>
      <c r="E12" s="1">
        <v>85</v>
      </c>
      <c r="F12" s="1">
        <v>92</v>
      </c>
      <c r="G12" s="1">
        <v>73</v>
      </c>
      <c r="H12" s="1">
        <v>101</v>
      </c>
      <c r="I12" s="1">
        <v>80</v>
      </c>
      <c r="J12" s="1">
        <v>103</v>
      </c>
      <c r="K12" s="1">
        <v>84</v>
      </c>
      <c r="L12" s="1">
        <v>109</v>
      </c>
      <c r="M12" s="1">
        <v>95</v>
      </c>
      <c r="N12" s="1">
        <v>93</v>
      </c>
      <c r="O12" s="1">
        <v>98</v>
      </c>
      <c r="P12" s="1">
        <v>91</v>
      </c>
      <c r="Q12" s="1">
        <v>104</v>
      </c>
      <c r="R12" s="1">
        <v>100</v>
      </c>
      <c r="S12" s="1">
        <v>103</v>
      </c>
      <c r="T12" s="1">
        <v>92</v>
      </c>
      <c r="U12" s="1">
        <v>117</v>
      </c>
      <c r="V12" s="1">
        <v>92</v>
      </c>
      <c r="W12" s="1">
        <v>113</v>
      </c>
      <c r="X12" s="1">
        <v>104</v>
      </c>
      <c r="Y12" s="1">
        <v>100</v>
      </c>
      <c r="Z12" s="1">
        <v>104</v>
      </c>
      <c r="AA12" s="1">
        <v>93</v>
      </c>
      <c r="AB12" s="1">
        <v>104</v>
      </c>
      <c r="AC12" s="1">
        <v>94</v>
      </c>
      <c r="AD12" s="1">
        <v>106</v>
      </c>
      <c r="AE12" s="1">
        <v>89</v>
      </c>
      <c r="AF12" s="1">
        <v>102</v>
      </c>
      <c r="AG12" s="1">
        <v>86</v>
      </c>
      <c r="AH12" s="1">
        <v>95</v>
      </c>
      <c r="AI12" s="1">
        <v>84</v>
      </c>
      <c r="AJ12" s="1">
        <v>90</v>
      </c>
      <c r="AK12" s="1">
        <v>84</v>
      </c>
      <c r="AL12" s="1">
        <v>96</v>
      </c>
      <c r="AM12" s="1">
        <v>78</v>
      </c>
      <c r="AN12" s="1">
        <v>105</v>
      </c>
      <c r="AO12" s="1">
        <v>81</v>
      </c>
      <c r="AP12" s="1">
        <v>109</v>
      </c>
      <c r="AQ12" s="1">
        <v>90</v>
      </c>
      <c r="AR12" s="1">
        <v>103</v>
      </c>
      <c r="AS12" s="1">
        <v>90</v>
      </c>
      <c r="AT12" s="1">
        <v>110</v>
      </c>
      <c r="AU12" s="1">
        <v>87</v>
      </c>
      <c r="AV12" s="1">
        <v>115</v>
      </c>
      <c r="AW12" s="1">
        <v>85</v>
      </c>
      <c r="AX12" s="1">
        <v>111</v>
      </c>
      <c r="AY12" s="1">
        <v>70</v>
      </c>
    </row>
    <row r="13" spans="1:51" ht="12.75">
      <c r="A13" s="2" t="s">
        <v>11</v>
      </c>
      <c r="B13" s="1">
        <v>111</v>
      </c>
      <c r="C13" s="1">
        <v>79</v>
      </c>
      <c r="D13" s="1">
        <v>102</v>
      </c>
      <c r="E13" s="1">
        <v>66</v>
      </c>
      <c r="F13" s="1">
        <v>95</v>
      </c>
      <c r="G13" s="1">
        <v>73</v>
      </c>
      <c r="H13" s="1">
        <v>93</v>
      </c>
      <c r="I13" s="1">
        <v>77</v>
      </c>
      <c r="J13" s="1">
        <v>104</v>
      </c>
      <c r="K13" s="1">
        <v>78</v>
      </c>
      <c r="L13" s="1">
        <v>97</v>
      </c>
      <c r="M13" s="1">
        <v>79</v>
      </c>
      <c r="N13" s="1">
        <v>94</v>
      </c>
      <c r="O13" s="1">
        <v>89</v>
      </c>
      <c r="P13" s="1">
        <v>89</v>
      </c>
      <c r="Q13" s="1">
        <v>78</v>
      </c>
      <c r="R13" s="1">
        <v>93</v>
      </c>
      <c r="S13" s="1">
        <v>79</v>
      </c>
      <c r="T13" s="1">
        <v>101</v>
      </c>
      <c r="U13" s="1">
        <v>85</v>
      </c>
      <c r="V13" s="1">
        <v>109</v>
      </c>
      <c r="W13" s="1">
        <v>96</v>
      </c>
      <c r="X13" s="1">
        <v>97</v>
      </c>
      <c r="Y13" s="1">
        <v>106</v>
      </c>
      <c r="Z13" s="1">
        <v>100</v>
      </c>
      <c r="AA13" s="1">
        <v>105</v>
      </c>
      <c r="AB13" s="1">
        <v>100</v>
      </c>
      <c r="AC13" s="1">
        <v>99</v>
      </c>
      <c r="AD13" s="1">
        <v>91</v>
      </c>
      <c r="AE13" s="1">
        <v>102</v>
      </c>
      <c r="AF13" s="1">
        <v>93</v>
      </c>
      <c r="AG13" s="1">
        <v>99</v>
      </c>
      <c r="AH13" s="1">
        <v>109</v>
      </c>
      <c r="AI13" s="1">
        <v>95</v>
      </c>
      <c r="AJ13" s="1">
        <v>108</v>
      </c>
      <c r="AK13" s="1">
        <v>92</v>
      </c>
      <c r="AL13" s="1">
        <v>99</v>
      </c>
      <c r="AM13" s="1">
        <v>85</v>
      </c>
      <c r="AN13" s="1">
        <v>94</v>
      </c>
      <c r="AO13" s="1">
        <v>79</v>
      </c>
      <c r="AP13" s="1">
        <v>90</v>
      </c>
      <c r="AQ13" s="1">
        <v>82</v>
      </c>
      <c r="AR13" s="1">
        <v>89</v>
      </c>
      <c r="AS13" s="1">
        <v>79</v>
      </c>
      <c r="AT13" s="1">
        <v>88</v>
      </c>
      <c r="AU13" s="1">
        <v>84</v>
      </c>
      <c r="AV13" s="1">
        <v>97</v>
      </c>
      <c r="AW13" s="1">
        <v>91</v>
      </c>
      <c r="AX13" s="1">
        <v>100</v>
      </c>
      <c r="AY13" s="1">
        <v>88</v>
      </c>
    </row>
    <row r="14" spans="1:51" ht="12.75">
      <c r="A14" s="2" t="s">
        <v>12</v>
      </c>
      <c r="B14" s="1">
        <v>101</v>
      </c>
      <c r="C14" s="1">
        <v>121</v>
      </c>
      <c r="D14" s="1">
        <v>102</v>
      </c>
      <c r="E14" s="1">
        <v>112</v>
      </c>
      <c r="F14" s="1">
        <v>95</v>
      </c>
      <c r="G14" s="1">
        <v>110</v>
      </c>
      <c r="H14" s="1">
        <v>98</v>
      </c>
      <c r="I14" s="1">
        <v>90</v>
      </c>
      <c r="J14" s="1">
        <v>92</v>
      </c>
      <c r="K14" s="1">
        <v>81</v>
      </c>
      <c r="L14" s="1">
        <v>113</v>
      </c>
      <c r="M14" s="1">
        <v>79</v>
      </c>
      <c r="N14" s="1">
        <v>109</v>
      </c>
      <c r="O14" s="1">
        <v>61</v>
      </c>
      <c r="P14" s="1">
        <v>108</v>
      </c>
      <c r="Q14" s="1">
        <v>67</v>
      </c>
      <c r="R14" s="1">
        <v>101</v>
      </c>
      <c r="S14" s="1">
        <v>71</v>
      </c>
      <c r="T14" s="1">
        <v>103</v>
      </c>
      <c r="U14" s="1">
        <v>73</v>
      </c>
      <c r="V14" s="1">
        <v>93</v>
      </c>
      <c r="W14" s="1">
        <v>75</v>
      </c>
      <c r="X14" s="1">
        <v>92</v>
      </c>
      <c r="Y14" s="1">
        <v>85</v>
      </c>
      <c r="Z14" s="1">
        <v>88</v>
      </c>
      <c r="AA14" s="1">
        <v>80</v>
      </c>
      <c r="AB14" s="1">
        <v>95</v>
      </c>
      <c r="AC14" s="1">
        <v>80</v>
      </c>
      <c r="AD14" s="1">
        <v>96</v>
      </c>
      <c r="AE14" s="1">
        <v>81</v>
      </c>
      <c r="AF14" s="1">
        <v>101</v>
      </c>
      <c r="AG14" s="1">
        <v>87</v>
      </c>
      <c r="AH14" s="1">
        <v>88</v>
      </c>
      <c r="AI14" s="1">
        <v>90</v>
      </c>
      <c r="AJ14" s="1">
        <v>90</v>
      </c>
      <c r="AK14" s="1">
        <v>91</v>
      </c>
      <c r="AL14" s="1">
        <v>97</v>
      </c>
      <c r="AM14" s="1">
        <v>95</v>
      </c>
      <c r="AN14" s="1">
        <v>95</v>
      </c>
      <c r="AO14" s="1">
        <v>95</v>
      </c>
      <c r="AP14" s="1">
        <v>100</v>
      </c>
      <c r="AQ14" s="1">
        <v>97</v>
      </c>
      <c r="AR14" s="1">
        <v>118</v>
      </c>
      <c r="AS14" s="1">
        <v>91</v>
      </c>
      <c r="AT14" s="1">
        <v>111</v>
      </c>
      <c r="AU14" s="1">
        <v>88</v>
      </c>
      <c r="AV14" s="1">
        <v>105</v>
      </c>
      <c r="AW14" s="1">
        <v>81</v>
      </c>
      <c r="AX14" s="1">
        <v>107</v>
      </c>
      <c r="AY14" s="1">
        <v>80</v>
      </c>
    </row>
    <row r="15" spans="1:51" ht="12.75">
      <c r="A15" s="2" t="s">
        <v>13</v>
      </c>
      <c r="B15" s="1">
        <v>193</v>
      </c>
      <c r="C15" s="1">
        <v>172</v>
      </c>
      <c r="D15" s="1">
        <v>159</v>
      </c>
      <c r="E15" s="1">
        <v>158</v>
      </c>
      <c r="F15" s="1">
        <v>141</v>
      </c>
      <c r="G15" s="1">
        <v>129</v>
      </c>
      <c r="H15" s="1">
        <v>120</v>
      </c>
      <c r="I15" s="1">
        <v>119</v>
      </c>
      <c r="J15" s="1">
        <v>109</v>
      </c>
      <c r="K15" s="1">
        <v>106</v>
      </c>
      <c r="L15" s="1">
        <v>87</v>
      </c>
      <c r="M15" s="1">
        <v>107</v>
      </c>
      <c r="N15" s="1">
        <v>83</v>
      </c>
      <c r="O15" s="1">
        <v>113</v>
      </c>
      <c r="P15" s="1">
        <v>86</v>
      </c>
      <c r="Q15" s="1">
        <v>107</v>
      </c>
      <c r="R15" s="1">
        <v>91</v>
      </c>
      <c r="S15" s="1">
        <v>84</v>
      </c>
      <c r="T15" s="1">
        <v>92</v>
      </c>
      <c r="U15" s="1">
        <v>75</v>
      </c>
      <c r="V15" s="1">
        <v>110</v>
      </c>
      <c r="W15" s="1">
        <v>70</v>
      </c>
      <c r="X15" s="1">
        <v>111</v>
      </c>
      <c r="Y15" s="1">
        <v>53</v>
      </c>
      <c r="Z15" s="1">
        <v>100</v>
      </c>
      <c r="AA15" s="1">
        <v>59</v>
      </c>
      <c r="AB15" s="1">
        <v>93</v>
      </c>
      <c r="AC15" s="1">
        <v>69</v>
      </c>
      <c r="AD15" s="1">
        <v>99</v>
      </c>
      <c r="AE15" s="1">
        <v>72</v>
      </c>
      <c r="AF15" s="1">
        <v>85</v>
      </c>
      <c r="AG15" s="1">
        <v>74</v>
      </c>
      <c r="AH15" s="1">
        <v>85</v>
      </c>
      <c r="AI15" s="1">
        <v>78</v>
      </c>
      <c r="AJ15" s="1">
        <v>84</v>
      </c>
      <c r="AK15" s="1">
        <v>73</v>
      </c>
      <c r="AL15" s="1">
        <v>89</v>
      </c>
      <c r="AM15" s="1">
        <v>76</v>
      </c>
      <c r="AN15" s="1">
        <v>94</v>
      </c>
      <c r="AO15" s="1">
        <v>80</v>
      </c>
      <c r="AP15" s="1">
        <v>95</v>
      </c>
      <c r="AQ15" s="1">
        <v>85</v>
      </c>
      <c r="AR15" s="1">
        <v>93</v>
      </c>
      <c r="AS15" s="1">
        <v>87</v>
      </c>
      <c r="AT15" s="1">
        <v>98</v>
      </c>
      <c r="AU15" s="1">
        <v>89</v>
      </c>
      <c r="AV15" s="1">
        <v>100</v>
      </c>
      <c r="AW15" s="1">
        <v>89</v>
      </c>
      <c r="AX15" s="1">
        <v>94</v>
      </c>
      <c r="AY15" s="1">
        <v>100</v>
      </c>
    </row>
    <row r="16" spans="1:51" ht="12.75">
      <c r="A16" s="2" t="s">
        <v>14</v>
      </c>
      <c r="B16" s="1">
        <v>169</v>
      </c>
      <c r="C16" s="1">
        <v>140</v>
      </c>
      <c r="D16" s="1">
        <v>191</v>
      </c>
      <c r="E16" s="1">
        <v>152</v>
      </c>
      <c r="F16" s="1">
        <v>195</v>
      </c>
      <c r="G16" s="1">
        <v>164</v>
      </c>
      <c r="H16" s="1">
        <v>200</v>
      </c>
      <c r="I16" s="1">
        <v>178</v>
      </c>
      <c r="J16" s="1">
        <v>202</v>
      </c>
      <c r="K16" s="1">
        <v>174</v>
      </c>
      <c r="L16" s="1">
        <v>177</v>
      </c>
      <c r="M16" s="1">
        <v>164</v>
      </c>
      <c r="N16" s="1">
        <v>152</v>
      </c>
      <c r="O16" s="1">
        <v>143</v>
      </c>
      <c r="P16" s="1">
        <v>132</v>
      </c>
      <c r="Q16" s="1">
        <v>123</v>
      </c>
      <c r="R16" s="1">
        <v>113</v>
      </c>
      <c r="S16" s="1">
        <v>114</v>
      </c>
      <c r="T16" s="1">
        <v>103</v>
      </c>
      <c r="U16" s="1">
        <v>104</v>
      </c>
      <c r="V16" s="1">
        <v>83</v>
      </c>
      <c r="W16" s="1">
        <v>104</v>
      </c>
      <c r="X16" s="1">
        <v>86</v>
      </c>
      <c r="Y16" s="1">
        <v>106</v>
      </c>
      <c r="Z16" s="1">
        <v>82</v>
      </c>
      <c r="AA16" s="1">
        <v>101</v>
      </c>
      <c r="AB16" s="1">
        <v>92</v>
      </c>
      <c r="AC16" s="1">
        <v>82</v>
      </c>
      <c r="AD16" s="1">
        <v>92</v>
      </c>
      <c r="AE16" s="1">
        <v>76</v>
      </c>
      <c r="AF16" s="1">
        <v>107</v>
      </c>
      <c r="AG16" s="1">
        <v>72</v>
      </c>
      <c r="AH16" s="1">
        <v>101</v>
      </c>
      <c r="AI16" s="1">
        <v>58</v>
      </c>
      <c r="AJ16" s="1">
        <v>100</v>
      </c>
      <c r="AK16" s="1">
        <v>57</v>
      </c>
      <c r="AL16" s="1">
        <v>92</v>
      </c>
      <c r="AM16" s="1">
        <v>65</v>
      </c>
      <c r="AN16" s="1">
        <v>96</v>
      </c>
      <c r="AO16" s="1">
        <v>70</v>
      </c>
      <c r="AP16" s="1">
        <v>85</v>
      </c>
      <c r="AQ16" s="1">
        <v>70</v>
      </c>
      <c r="AR16" s="1">
        <v>83</v>
      </c>
      <c r="AS16" s="1">
        <v>80</v>
      </c>
      <c r="AT16" s="1">
        <v>82</v>
      </c>
      <c r="AU16" s="1">
        <v>75</v>
      </c>
      <c r="AV16" s="1">
        <v>88</v>
      </c>
      <c r="AW16" s="1">
        <v>76</v>
      </c>
      <c r="AX16" s="1">
        <v>93</v>
      </c>
      <c r="AY16" s="1">
        <v>77</v>
      </c>
    </row>
    <row r="17" spans="1:51" ht="12.75">
      <c r="A17" s="2" t="s">
        <v>15</v>
      </c>
      <c r="B17" s="1">
        <v>141</v>
      </c>
      <c r="C17" s="1">
        <v>134</v>
      </c>
      <c r="D17" s="1">
        <v>152</v>
      </c>
      <c r="E17" s="1">
        <v>142</v>
      </c>
      <c r="F17" s="1">
        <v>149</v>
      </c>
      <c r="G17" s="1">
        <v>148</v>
      </c>
      <c r="H17" s="1">
        <v>153</v>
      </c>
      <c r="I17" s="1">
        <v>141</v>
      </c>
      <c r="J17" s="1">
        <v>140</v>
      </c>
      <c r="K17" s="1">
        <v>137</v>
      </c>
      <c r="L17" s="1">
        <v>163</v>
      </c>
      <c r="M17" s="1">
        <v>138</v>
      </c>
      <c r="N17" s="1">
        <v>174</v>
      </c>
      <c r="O17" s="1">
        <v>144</v>
      </c>
      <c r="P17" s="1">
        <v>188</v>
      </c>
      <c r="Q17" s="1">
        <v>154</v>
      </c>
      <c r="R17" s="1">
        <v>196</v>
      </c>
      <c r="S17" s="1">
        <v>168</v>
      </c>
      <c r="T17" s="1">
        <v>202</v>
      </c>
      <c r="U17" s="1">
        <v>167</v>
      </c>
      <c r="V17" s="1">
        <v>172</v>
      </c>
      <c r="W17" s="1">
        <v>157</v>
      </c>
      <c r="X17" s="1">
        <v>144</v>
      </c>
      <c r="Y17" s="1">
        <v>134</v>
      </c>
      <c r="Z17" s="1">
        <v>130</v>
      </c>
      <c r="AA17" s="1">
        <v>119</v>
      </c>
      <c r="AB17" s="1">
        <v>106</v>
      </c>
      <c r="AC17" s="1">
        <v>111</v>
      </c>
      <c r="AD17" s="1">
        <v>94</v>
      </c>
      <c r="AE17" s="1">
        <v>98</v>
      </c>
      <c r="AF17" s="1">
        <v>81</v>
      </c>
      <c r="AG17" s="1">
        <v>99</v>
      </c>
      <c r="AH17" s="1">
        <v>86</v>
      </c>
      <c r="AI17" s="1">
        <v>103</v>
      </c>
      <c r="AJ17" s="1">
        <v>84</v>
      </c>
      <c r="AK17" s="1">
        <v>99</v>
      </c>
      <c r="AL17" s="1">
        <v>91</v>
      </c>
      <c r="AM17" s="1">
        <v>80</v>
      </c>
      <c r="AN17" s="1">
        <v>88</v>
      </c>
      <c r="AO17" s="1">
        <v>73</v>
      </c>
      <c r="AP17" s="1">
        <v>110</v>
      </c>
      <c r="AQ17" s="1">
        <v>69</v>
      </c>
      <c r="AR17" s="1">
        <v>99</v>
      </c>
      <c r="AS17" s="1">
        <v>52</v>
      </c>
      <c r="AT17" s="1">
        <v>97</v>
      </c>
      <c r="AU17" s="1">
        <v>56</v>
      </c>
      <c r="AV17" s="1">
        <v>84</v>
      </c>
      <c r="AW17" s="1">
        <v>65</v>
      </c>
      <c r="AX17" s="1">
        <v>92</v>
      </c>
      <c r="AY17" s="1">
        <v>68</v>
      </c>
    </row>
    <row r="18" spans="1:51" ht="12.75">
      <c r="A18" s="2" t="s">
        <v>16</v>
      </c>
      <c r="B18" s="1">
        <v>134</v>
      </c>
      <c r="C18" s="1">
        <v>135</v>
      </c>
      <c r="D18" s="1">
        <v>118</v>
      </c>
      <c r="E18" s="1">
        <v>127</v>
      </c>
      <c r="F18" s="1">
        <v>118</v>
      </c>
      <c r="G18" s="1">
        <v>123</v>
      </c>
      <c r="H18" s="1">
        <v>113</v>
      </c>
      <c r="I18" s="1">
        <v>122</v>
      </c>
      <c r="J18" s="1">
        <v>129</v>
      </c>
      <c r="K18" s="1">
        <v>129</v>
      </c>
      <c r="L18" s="1">
        <v>131</v>
      </c>
      <c r="M18" s="1">
        <v>127</v>
      </c>
      <c r="N18" s="1">
        <v>142</v>
      </c>
      <c r="O18" s="1">
        <v>131</v>
      </c>
      <c r="P18" s="1">
        <v>139</v>
      </c>
      <c r="Q18" s="1">
        <v>139</v>
      </c>
      <c r="R18" s="1">
        <v>139</v>
      </c>
      <c r="S18" s="1">
        <v>135</v>
      </c>
      <c r="T18" s="1">
        <v>118</v>
      </c>
      <c r="U18" s="1">
        <v>118</v>
      </c>
      <c r="V18" s="1">
        <v>144</v>
      </c>
      <c r="W18" s="1">
        <v>120</v>
      </c>
      <c r="X18" s="1">
        <v>156</v>
      </c>
      <c r="Y18" s="1">
        <v>130</v>
      </c>
      <c r="Z18" s="1">
        <v>171</v>
      </c>
      <c r="AA18" s="1">
        <v>142</v>
      </c>
      <c r="AB18" s="1">
        <v>178</v>
      </c>
      <c r="AC18" s="1">
        <v>163</v>
      </c>
      <c r="AD18" s="1">
        <v>174</v>
      </c>
      <c r="AE18" s="1">
        <v>159</v>
      </c>
      <c r="AF18" s="1">
        <v>151</v>
      </c>
      <c r="AG18" s="1">
        <v>150</v>
      </c>
      <c r="AH18" s="1">
        <v>131</v>
      </c>
      <c r="AI18" s="1">
        <v>124</v>
      </c>
      <c r="AJ18" s="1">
        <v>114</v>
      </c>
      <c r="AK18" s="1">
        <v>110</v>
      </c>
      <c r="AL18" s="1">
        <v>93</v>
      </c>
      <c r="AM18" s="1">
        <v>103</v>
      </c>
      <c r="AN18" s="1">
        <v>82</v>
      </c>
      <c r="AO18" s="1">
        <v>94</v>
      </c>
      <c r="AP18" s="1">
        <v>69</v>
      </c>
      <c r="AQ18" s="1">
        <v>97</v>
      </c>
      <c r="AR18" s="1">
        <v>81</v>
      </c>
      <c r="AS18" s="1">
        <v>101</v>
      </c>
      <c r="AT18" s="1">
        <v>79</v>
      </c>
      <c r="AU18" s="1">
        <v>98</v>
      </c>
      <c r="AV18" s="1">
        <v>83</v>
      </c>
      <c r="AW18" s="1">
        <v>79</v>
      </c>
      <c r="AX18" s="1">
        <v>83</v>
      </c>
      <c r="AY18" s="1">
        <v>72</v>
      </c>
    </row>
    <row r="19" spans="1:51" ht="12.75">
      <c r="A19" s="2" t="s">
        <v>17</v>
      </c>
      <c r="B19" s="1">
        <v>133</v>
      </c>
      <c r="C19" s="1">
        <v>153</v>
      </c>
      <c r="D19" s="1">
        <v>144</v>
      </c>
      <c r="E19" s="1">
        <v>151</v>
      </c>
      <c r="F19" s="1">
        <v>144</v>
      </c>
      <c r="G19" s="1">
        <v>140</v>
      </c>
      <c r="H19" s="1">
        <v>130</v>
      </c>
      <c r="I19" s="1">
        <v>138</v>
      </c>
      <c r="J19" s="1">
        <v>124</v>
      </c>
      <c r="K19" s="1">
        <v>132</v>
      </c>
      <c r="L19" s="1">
        <v>116</v>
      </c>
      <c r="M19" s="1">
        <v>128</v>
      </c>
      <c r="N19" s="1">
        <v>105</v>
      </c>
      <c r="O19" s="1">
        <v>123</v>
      </c>
      <c r="P19" s="1">
        <v>105</v>
      </c>
      <c r="Q19" s="1">
        <v>121</v>
      </c>
      <c r="R19" s="1">
        <v>104</v>
      </c>
      <c r="S19" s="1">
        <v>115</v>
      </c>
      <c r="T19" s="1">
        <v>123</v>
      </c>
      <c r="U19" s="1">
        <v>122</v>
      </c>
      <c r="V19" s="1">
        <v>121</v>
      </c>
      <c r="W19" s="1">
        <v>123</v>
      </c>
      <c r="X19" s="1">
        <v>122</v>
      </c>
      <c r="Y19" s="1">
        <v>126</v>
      </c>
      <c r="Z19" s="1">
        <v>123</v>
      </c>
      <c r="AA19" s="1">
        <v>130</v>
      </c>
      <c r="AB19" s="1">
        <v>126</v>
      </c>
      <c r="AC19" s="1">
        <v>123</v>
      </c>
      <c r="AD19" s="1">
        <v>115</v>
      </c>
      <c r="AE19" s="1">
        <v>115</v>
      </c>
      <c r="AF19" s="1">
        <v>134</v>
      </c>
      <c r="AG19" s="1">
        <v>116</v>
      </c>
      <c r="AH19" s="1">
        <v>140</v>
      </c>
      <c r="AI19" s="1">
        <v>129</v>
      </c>
      <c r="AJ19" s="1">
        <v>151</v>
      </c>
      <c r="AK19" s="1">
        <v>138</v>
      </c>
      <c r="AL19" s="1">
        <v>159</v>
      </c>
      <c r="AM19" s="1">
        <v>150</v>
      </c>
      <c r="AN19" s="1">
        <v>157</v>
      </c>
      <c r="AO19" s="1">
        <v>149</v>
      </c>
      <c r="AP19" s="1">
        <v>134</v>
      </c>
      <c r="AQ19" s="1">
        <v>142</v>
      </c>
      <c r="AR19" s="1">
        <v>113</v>
      </c>
      <c r="AS19" s="1">
        <v>120</v>
      </c>
      <c r="AT19" s="1">
        <v>100</v>
      </c>
      <c r="AU19" s="1">
        <v>103</v>
      </c>
      <c r="AV19" s="1">
        <v>85</v>
      </c>
      <c r="AW19" s="1">
        <v>99</v>
      </c>
      <c r="AX19" s="1">
        <v>72</v>
      </c>
      <c r="AY19" s="1">
        <v>90</v>
      </c>
    </row>
    <row r="20" spans="1:51" ht="12.75">
      <c r="A20" s="2" t="s">
        <v>18</v>
      </c>
      <c r="B20" s="1">
        <v>106</v>
      </c>
      <c r="C20" s="1">
        <v>153</v>
      </c>
      <c r="D20" s="1">
        <v>111</v>
      </c>
      <c r="E20" s="1">
        <v>148</v>
      </c>
      <c r="F20" s="1">
        <v>103</v>
      </c>
      <c r="G20" s="1">
        <v>147</v>
      </c>
      <c r="H20" s="1">
        <v>111</v>
      </c>
      <c r="I20" s="1">
        <v>146</v>
      </c>
      <c r="J20" s="1">
        <v>109</v>
      </c>
      <c r="K20" s="1">
        <v>143</v>
      </c>
      <c r="L20" s="1">
        <v>120</v>
      </c>
      <c r="M20" s="1">
        <v>141</v>
      </c>
      <c r="N20" s="1">
        <v>131</v>
      </c>
      <c r="O20" s="1">
        <v>143</v>
      </c>
      <c r="P20" s="1">
        <v>125</v>
      </c>
      <c r="Q20" s="1">
        <v>131</v>
      </c>
      <c r="R20" s="1">
        <v>123</v>
      </c>
      <c r="S20" s="1">
        <v>131</v>
      </c>
      <c r="T20" s="1">
        <v>113</v>
      </c>
      <c r="U20" s="1">
        <v>125</v>
      </c>
      <c r="V20" s="1">
        <v>107</v>
      </c>
      <c r="W20" s="1">
        <v>118</v>
      </c>
      <c r="X20" s="1">
        <v>96</v>
      </c>
      <c r="Y20" s="1">
        <v>112</v>
      </c>
      <c r="Z20" s="1">
        <v>91</v>
      </c>
      <c r="AA20" s="1">
        <v>115</v>
      </c>
      <c r="AB20" s="1">
        <v>93</v>
      </c>
      <c r="AC20" s="1">
        <v>106</v>
      </c>
      <c r="AD20" s="1">
        <v>111</v>
      </c>
      <c r="AE20" s="1">
        <v>114</v>
      </c>
      <c r="AF20" s="1">
        <v>104</v>
      </c>
      <c r="AG20" s="1">
        <v>116</v>
      </c>
      <c r="AH20" s="1">
        <v>111</v>
      </c>
      <c r="AI20" s="1">
        <v>120</v>
      </c>
      <c r="AJ20" s="1">
        <v>112</v>
      </c>
      <c r="AK20" s="1">
        <v>120</v>
      </c>
      <c r="AL20" s="1">
        <v>109</v>
      </c>
      <c r="AM20" s="1">
        <v>116</v>
      </c>
      <c r="AN20" s="1">
        <v>104</v>
      </c>
      <c r="AO20" s="1">
        <v>112</v>
      </c>
      <c r="AP20" s="1">
        <v>124</v>
      </c>
      <c r="AQ20" s="1">
        <v>114</v>
      </c>
      <c r="AR20" s="1">
        <v>134</v>
      </c>
      <c r="AS20" s="1">
        <v>127</v>
      </c>
      <c r="AT20" s="1">
        <v>142</v>
      </c>
      <c r="AU20" s="1">
        <v>136</v>
      </c>
      <c r="AV20" s="1">
        <v>144</v>
      </c>
      <c r="AW20" s="1">
        <v>146</v>
      </c>
      <c r="AX20" s="1">
        <v>138</v>
      </c>
      <c r="AY20" s="1">
        <v>145</v>
      </c>
    </row>
    <row r="21" spans="1:51" ht="12.75">
      <c r="A21" s="2" t="s">
        <v>19</v>
      </c>
      <c r="B21" s="1">
        <v>69</v>
      </c>
      <c r="C21" s="1">
        <v>112</v>
      </c>
      <c r="D21" s="1">
        <v>62</v>
      </c>
      <c r="E21" s="1">
        <v>124</v>
      </c>
      <c r="F21" s="1">
        <v>76</v>
      </c>
      <c r="G21" s="1">
        <v>130</v>
      </c>
      <c r="H21" s="1">
        <v>75</v>
      </c>
      <c r="I21" s="1">
        <v>127</v>
      </c>
      <c r="J21" s="1">
        <v>81</v>
      </c>
      <c r="K21" s="1">
        <v>133</v>
      </c>
      <c r="L21" s="1">
        <v>86</v>
      </c>
      <c r="M21" s="1">
        <v>135</v>
      </c>
      <c r="N21" s="1">
        <v>87</v>
      </c>
      <c r="O21" s="1">
        <v>135</v>
      </c>
      <c r="P21" s="1">
        <v>84</v>
      </c>
      <c r="Q21" s="1">
        <v>134</v>
      </c>
      <c r="R21" s="1">
        <v>92</v>
      </c>
      <c r="S21" s="1">
        <v>126</v>
      </c>
      <c r="T21" s="1">
        <v>91</v>
      </c>
      <c r="U21" s="1">
        <v>118</v>
      </c>
      <c r="V21" s="1">
        <v>92</v>
      </c>
      <c r="W21" s="1">
        <v>119</v>
      </c>
      <c r="X21" s="1">
        <v>104</v>
      </c>
      <c r="Y21" s="1">
        <v>125</v>
      </c>
      <c r="Z21" s="1">
        <v>104</v>
      </c>
      <c r="AA21" s="1">
        <v>117</v>
      </c>
      <c r="AB21" s="1">
        <v>92</v>
      </c>
      <c r="AC21" s="1">
        <v>116</v>
      </c>
      <c r="AD21" s="1">
        <v>92</v>
      </c>
      <c r="AE21" s="1">
        <v>113</v>
      </c>
      <c r="AF21" s="1">
        <v>94</v>
      </c>
      <c r="AG21" s="1">
        <v>108</v>
      </c>
      <c r="AH21" s="1">
        <v>84</v>
      </c>
      <c r="AI21" s="1">
        <v>103</v>
      </c>
      <c r="AJ21" s="1">
        <v>76</v>
      </c>
      <c r="AK21" s="1">
        <v>105</v>
      </c>
      <c r="AL21" s="1">
        <v>78</v>
      </c>
      <c r="AM21" s="1">
        <v>98</v>
      </c>
      <c r="AN21" s="1">
        <v>90</v>
      </c>
      <c r="AO21" s="1">
        <v>107</v>
      </c>
      <c r="AP21" s="1">
        <v>90</v>
      </c>
      <c r="AQ21" s="1">
        <v>109</v>
      </c>
      <c r="AR21" s="1">
        <v>96</v>
      </c>
      <c r="AS21" s="1">
        <v>114</v>
      </c>
      <c r="AT21" s="1">
        <v>98</v>
      </c>
      <c r="AU21" s="1">
        <v>113</v>
      </c>
      <c r="AV21" s="1">
        <v>100</v>
      </c>
      <c r="AW21" s="1">
        <v>108</v>
      </c>
      <c r="AX21" s="1">
        <v>96</v>
      </c>
      <c r="AY21" s="1">
        <v>105</v>
      </c>
    </row>
    <row r="22" spans="1:51" ht="12.75">
      <c r="A22" s="2" t="s">
        <v>22</v>
      </c>
      <c r="B22" s="1">
        <v>39</v>
      </c>
      <c r="C22" s="1">
        <v>97</v>
      </c>
      <c r="D22" s="1">
        <v>45</v>
      </c>
      <c r="E22" s="1">
        <v>94</v>
      </c>
      <c r="F22" s="1">
        <v>44</v>
      </c>
      <c r="G22" s="1">
        <v>81</v>
      </c>
      <c r="H22" s="1">
        <v>46</v>
      </c>
      <c r="I22" s="1">
        <v>85</v>
      </c>
      <c r="J22" s="1">
        <v>48</v>
      </c>
      <c r="K22" s="1">
        <v>87</v>
      </c>
      <c r="L22" s="1">
        <v>49</v>
      </c>
      <c r="M22" s="1">
        <v>92</v>
      </c>
      <c r="N22" s="1">
        <v>48</v>
      </c>
      <c r="O22" s="1">
        <v>95</v>
      </c>
      <c r="P22" s="1">
        <v>53</v>
      </c>
      <c r="Q22" s="1">
        <v>102</v>
      </c>
      <c r="R22" s="1">
        <v>50</v>
      </c>
      <c r="S22" s="1">
        <v>110</v>
      </c>
      <c r="T22" s="1">
        <v>55</v>
      </c>
      <c r="U22" s="1">
        <v>117</v>
      </c>
      <c r="V22" s="1">
        <v>63</v>
      </c>
      <c r="W22" s="1">
        <v>120</v>
      </c>
      <c r="X22" s="1">
        <v>63</v>
      </c>
      <c r="Y22" s="1">
        <v>114</v>
      </c>
      <c r="Z22" s="1">
        <v>60</v>
      </c>
      <c r="AA22" s="1">
        <v>109</v>
      </c>
      <c r="AB22" s="1">
        <v>66</v>
      </c>
      <c r="AC22" s="1">
        <v>106</v>
      </c>
      <c r="AD22" s="1">
        <v>66</v>
      </c>
      <c r="AE22" s="1">
        <v>102</v>
      </c>
      <c r="AF22" s="1">
        <v>68</v>
      </c>
      <c r="AG22" s="1">
        <v>105</v>
      </c>
      <c r="AH22" s="1">
        <v>78</v>
      </c>
      <c r="AI22" s="1">
        <v>107</v>
      </c>
      <c r="AJ22" s="1">
        <v>81</v>
      </c>
      <c r="AK22" s="1">
        <v>103</v>
      </c>
      <c r="AL22" s="1">
        <v>73</v>
      </c>
      <c r="AM22" s="1">
        <v>104</v>
      </c>
      <c r="AN22" s="1">
        <v>72</v>
      </c>
      <c r="AO22" s="1">
        <v>95</v>
      </c>
      <c r="AP22" s="1">
        <v>73</v>
      </c>
      <c r="AQ22" s="1">
        <v>93</v>
      </c>
      <c r="AR22" s="1">
        <v>65</v>
      </c>
      <c r="AS22" s="1">
        <v>94</v>
      </c>
      <c r="AT22" s="1">
        <v>57</v>
      </c>
      <c r="AU22" s="1">
        <v>93</v>
      </c>
      <c r="AV22" s="1">
        <v>63</v>
      </c>
      <c r="AW22" s="1">
        <v>88</v>
      </c>
      <c r="AX22" s="1">
        <v>75</v>
      </c>
      <c r="AY22" s="1">
        <v>93</v>
      </c>
    </row>
    <row r="23" spans="1:51" ht="12.75">
      <c r="A23" s="2" t="s">
        <v>20</v>
      </c>
      <c r="B23" s="1">
        <v>33</v>
      </c>
      <c r="C23" s="1">
        <v>56</v>
      </c>
      <c r="D23" s="1">
        <v>32</v>
      </c>
      <c r="E23" s="1">
        <v>60</v>
      </c>
      <c r="F23" s="1">
        <v>35</v>
      </c>
      <c r="G23" s="1">
        <v>72</v>
      </c>
      <c r="H23" s="1">
        <v>34</v>
      </c>
      <c r="I23" s="1">
        <v>82</v>
      </c>
      <c r="J23" s="1">
        <v>30</v>
      </c>
      <c r="K23" s="1">
        <v>79</v>
      </c>
      <c r="L23" s="1">
        <v>33</v>
      </c>
      <c r="M23" s="1">
        <v>83</v>
      </c>
      <c r="N23" s="1">
        <v>37</v>
      </c>
      <c r="O23" s="1">
        <v>85</v>
      </c>
      <c r="P23" s="1">
        <v>37</v>
      </c>
      <c r="Q23" s="1">
        <v>96</v>
      </c>
      <c r="R23" s="1">
        <f>28+14+2</f>
        <v>44</v>
      </c>
      <c r="S23" s="1">
        <f>65+33+9+2</f>
        <v>109</v>
      </c>
      <c r="T23" s="1">
        <f>34+12+3</f>
        <v>49</v>
      </c>
      <c r="U23" s="1">
        <f>73+33+10+4</f>
        <v>120</v>
      </c>
      <c r="V23" s="1">
        <f>30+14+3</f>
        <v>47</v>
      </c>
      <c r="W23" s="1">
        <f>72+34+9+1+1</f>
        <v>117</v>
      </c>
      <c r="X23" s="1">
        <v>42</v>
      </c>
      <c r="Y23" s="1">
        <v>123</v>
      </c>
      <c r="Z23" s="1">
        <v>38</v>
      </c>
      <c r="AA23" s="1">
        <v>135</v>
      </c>
      <c r="AB23" s="1">
        <v>46</v>
      </c>
      <c r="AC23" s="1">
        <v>142</v>
      </c>
      <c r="AD23" s="1">
        <v>53</v>
      </c>
      <c r="AE23" s="1">
        <v>145</v>
      </c>
      <c r="AF23" s="1">
        <v>54</v>
      </c>
      <c r="AG23" s="1">
        <v>147</v>
      </c>
      <c r="AH23" s="1">
        <v>52</v>
      </c>
      <c r="AI23" s="1">
        <v>151</v>
      </c>
      <c r="AJ23" s="1">
        <v>57</v>
      </c>
      <c r="AK23" s="1">
        <v>149</v>
      </c>
      <c r="AL23" s="1">
        <v>60</v>
      </c>
      <c r="AM23" s="1">
        <v>150</v>
      </c>
      <c r="AN23" s="1">
        <v>64</v>
      </c>
      <c r="AO23" s="1">
        <v>153</v>
      </c>
      <c r="AP23" s="1">
        <v>71</v>
      </c>
      <c r="AQ23" s="1">
        <v>144</v>
      </c>
      <c r="AR23" s="1">
        <v>78</v>
      </c>
      <c r="AS23" s="1">
        <v>150</v>
      </c>
      <c r="AT23" s="1">
        <v>78</v>
      </c>
      <c r="AU23" s="1">
        <v>146</v>
      </c>
      <c r="AV23" s="1">
        <v>71</v>
      </c>
      <c r="AW23" s="1">
        <v>136</v>
      </c>
      <c r="AX23" s="1">
        <v>74</v>
      </c>
      <c r="AY23" s="1">
        <v>135</v>
      </c>
    </row>
    <row r="24" spans="1:51" ht="12.75">
      <c r="A24" s="3" t="s">
        <v>21</v>
      </c>
      <c r="B24" s="1">
        <v>1889</v>
      </c>
      <c r="C24" s="1">
        <v>1996</v>
      </c>
      <c r="D24" s="1">
        <v>1866</v>
      </c>
      <c r="E24" s="1">
        <v>1978</v>
      </c>
      <c r="F24" s="1">
        <v>1813</v>
      </c>
      <c r="G24" s="1">
        <v>1925</v>
      </c>
      <c r="H24" s="1">
        <v>1798</v>
      </c>
      <c r="I24" s="1">
        <v>1890</v>
      </c>
      <c r="J24" s="1">
        <v>1775</v>
      </c>
      <c r="K24" s="1">
        <v>1835</v>
      </c>
      <c r="L24" s="1">
        <v>1779</v>
      </c>
      <c r="M24" s="1">
        <v>1838</v>
      </c>
      <c r="N24" s="1">
        <v>1752</v>
      </c>
      <c r="O24" s="1">
        <v>1805</v>
      </c>
      <c r="P24" s="1">
        <f aca="true" t="shared" si="0" ref="P24:U24">SUM(P6:P23)</f>
        <v>1707</v>
      </c>
      <c r="Q24" s="1">
        <f t="shared" si="0"/>
        <v>1772</v>
      </c>
      <c r="R24" s="1">
        <f t="shared" si="0"/>
        <v>1710</v>
      </c>
      <c r="S24" s="1">
        <f t="shared" si="0"/>
        <v>1749</v>
      </c>
      <c r="T24" s="1">
        <f t="shared" si="0"/>
        <v>1716</v>
      </c>
      <c r="U24" s="1">
        <f t="shared" si="0"/>
        <v>1740</v>
      </c>
      <c r="V24" s="1">
        <f aca="true" t="shared" si="1" ref="V24:AC24">SUM(V6:V23)</f>
        <v>1700</v>
      </c>
      <c r="W24" s="1">
        <f t="shared" si="1"/>
        <v>1708</v>
      </c>
      <c r="X24" s="1">
        <f t="shared" si="1"/>
        <v>1657</v>
      </c>
      <c r="Y24" s="1">
        <f t="shared" si="1"/>
        <v>1679</v>
      </c>
      <c r="Z24" s="1">
        <f t="shared" si="1"/>
        <v>1625</v>
      </c>
      <c r="AA24" s="1">
        <f t="shared" si="1"/>
        <v>1673</v>
      </c>
      <c r="AB24" s="1">
        <f t="shared" si="1"/>
        <v>1601</v>
      </c>
      <c r="AC24" s="1">
        <f t="shared" si="1"/>
        <v>1658</v>
      </c>
      <c r="AD24" s="1">
        <f aca="true" t="shared" si="2" ref="AD24:AI24">SUM(AD6:AD23)</f>
        <v>1601</v>
      </c>
      <c r="AE24" s="1">
        <f t="shared" si="2"/>
        <v>1622</v>
      </c>
      <c r="AF24" s="1">
        <f t="shared" si="2"/>
        <v>1592</v>
      </c>
      <c r="AG24" s="1">
        <f t="shared" si="2"/>
        <v>1614</v>
      </c>
      <c r="AH24" s="1">
        <f t="shared" si="2"/>
        <v>1592</v>
      </c>
      <c r="AI24" s="1">
        <f t="shared" si="2"/>
        <v>1582</v>
      </c>
      <c r="AJ24" s="1">
        <f aca="true" t="shared" si="3" ref="AJ24:AO24">SUM(AJ6:AJ23)</f>
        <v>1585</v>
      </c>
      <c r="AK24" s="1">
        <f t="shared" si="3"/>
        <v>1550</v>
      </c>
      <c r="AL24" s="1">
        <f t="shared" si="3"/>
        <v>1592</v>
      </c>
      <c r="AM24" s="1">
        <f>SUM(AM6:AM23)</f>
        <v>1552</v>
      </c>
      <c r="AN24" s="1">
        <f t="shared" si="3"/>
        <v>1599</v>
      </c>
      <c r="AO24" s="1">
        <f t="shared" si="3"/>
        <v>1541</v>
      </c>
      <c r="AP24" s="1">
        <f aca="true" t="shared" si="4" ref="AP24:AU24">SUM(AP6:AP23)</f>
        <v>1575</v>
      </c>
      <c r="AQ24" s="1">
        <f t="shared" si="4"/>
        <v>1523</v>
      </c>
      <c r="AR24" s="1">
        <f t="shared" si="4"/>
        <v>1585</v>
      </c>
      <c r="AS24" s="1">
        <f t="shared" si="4"/>
        <v>1512</v>
      </c>
      <c r="AT24" s="1">
        <f t="shared" si="4"/>
        <v>1578</v>
      </c>
      <c r="AU24" s="1">
        <f t="shared" si="4"/>
        <v>1491</v>
      </c>
      <c r="AV24" s="1">
        <f>SUM(AV6:AV23)</f>
        <v>1578</v>
      </c>
      <c r="AW24" s="1">
        <f>SUM(AW6:AW23)</f>
        <v>1469</v>
      </c>
      <c r="AX24" s="1">
        <f>SUM(AX6:AX23)</f>
        <v>1568</v>
      </c>
      <c r="AY24" s="1">
        <f>SUM(AY6:AY23)</f>
        <v>1448</v>
      </c>
    </row>
    <row r="25" spans="32:41" ht="41.25" customHeight="1">
      <c r="AF25" s="13" t="s">
        <v>23</v>
      </c>
      <c r="AG25" s="14"/>
      <c r="AH25" s="13"/>
      <c r="AI25" s="14"/>
      <c r="AJ25" s="13"/>
      <c r="AK25" s="14"/>
      <c r="AL25" s="7"/>
      <c r="AO25"/>
    </row>
    <row r="26" spans="2:51" ht="15" customHeight="1">
      <c r="B26" s="6" t="s">
        <v>24</v>
      </c>
      <c r="C26" s="7" t="s">
        <v>25</v>
      </c>
      <c r="D26" s="6" t="s">
        <v>24</v>
      </c>
      <c r="E26" s="7" t="s">
        <v>25</v>
      </c>
      <c r="F26" s="6" t="s">
        <v>24</v>
      </c>
      <c r="G26" s="7" t="s">
        <v>25</v>
      </c>
      <c r="H26" s="6" t="s">
        <v>24</v>
      </c>
      <c r="I26" s="7" t="s">
        <v>25</v>
      </c>
      <c r="J26" s="6" t="s">
        <v>24</v>
      </c>
      <c r="K26" s="7" t="s">
        <v>25</v>
      </c>
      <c r="L26" s="6" t="s">
        <v>24</v>
      </c>
      <c r="M26" s="7" t="s">
        <v>25</v>
      </c>
      <c r="N26" s="6" t="s">
        <v>24</v>
      </c>
      <c r="O26" s="7" t="s">
        <v>25</v>
      </c>
      <c r="P26" s="6" t="s">
        <v>24</v>
      </c>
      <c r="Q26" s="7" t="s">
        <v>25</v>
      </c>
      <c r="R26" s="6" t="s">
        <v>24</v>
      </c>
      <c r="S26" s="7" t="s">
        <v>25</v>
      </c>
      <c r="T26" s="6" t="s">
        <v>24</v>
      </c>
      <c r="U26" s="7" t="s">
        <v>25</v>
      </c>
      <c r="V26" s="6" t="s">
        <v>24</v>
      </c>
      <c r="W26" s="7" t="s">
        <v>25</v>
      </c>
      <c r="X26" s="6" t="s">
        <v>24</v>
      </c>
      <c r="Y26" s="7" t="s">
        <v>25</v>
      </c>
      <c r="Z26" s="6" t="s">
        <v>24</v>
      </c>
      <c r="AA26" s="7" t="s">
        <v>25</v>
      </c>
      <c r="AB26" s="6" t="s">
        <v>24</v>
      </c>
      <c r="AC26" s="7" t="s">
        <v>25</v>
      </c>
      <c r="AD26" s="6" t="s">
        <v>24</v>
      </c>
      <c r="AE26" s="7" t="s">
        <v>25</v>
      </c>
      <c r="AF26" s="6" t="s">
        <v>24</v>
      </c>
      <c r="AG26" s="7" t="s">
        <v>25</v>
      </c>
      <c r="AH26" s="6" t="s">
        <v>24</v>
      </c>
      <c r="AI26" s="7" t="s">
        <v>25</v>
      </c>
      <c r="AJ26" s="6" t="s">
        <v>24</v>
      </c>
      <c r="AK26" s="7" t="s">
        <v>25</v>
      </c>
      <c r="AL26" s="6" t="s">
        <v>24</v>
      </c>
      <c r="AM26" s="7" t="s">
        <v>25</v>
      </c>
      <c r="AN26" s="10" t="s">
        <v>24</v>
      </c>
      <c r="AO26" s="10" t="s">
        <v>26</v>
      </c>
      <c r="AP26" s="10" t="s">
        <v>24</v>
      </c>
      <c r="AQ26" s="10" t="s">
        <v>26</v>
      </c>
      <c r="AR26" s="10" t="s">
        <v>24</v>
      </c>
      <c r="AS26" s="10" t="s">
        <v>26</v>
      </c>
      <c r="AT26" s="10" t="s">
        <v>24</v>
      </c>
      <c r="AU26" s="10" t="s">
        <v>26</v>
      </c>
      <c r="AV26" s="10" t="s">
        <v>24</v>
      </c>
      <c r="AW26" s="10" t="s">
        <v>26</v>
      </c>
      <c r="AX26" s="10" t="s">
        <v>24</v>
      </c>
      <c r="AY26" s="10" t="s">
        <v>26</v>
      </c>
    </row>
    <row r="27" spans="2:51" ht="12.75">
      <c r="B27" s="1">
        <f>SUM(B24:C24)</f>
        <v>3885</v>
      </c>
      <c r="C27" s="1">
        <f>SUM(B19:C23)</f>
        <v>951</v>
      </c>
      <c r="D27" s="1">
        <f>SUM(D24:E24)</f>
        <v>3844</v>
      </c>
      <c r="E27" s="1">
        <f>SUM(D19:E23)</f>
        <v>971</v>
      </c>
      <c r="F27" s="1">
        <f>SUM(F24:G24)</f>
        <v>3738</v>
      </c>
      <c r="G27" s="1">
        <f>SUM(F19:G23)</f>
        <v>972</v>
      </c>
      <c r="H27" s="1">
        <f>SUM(H24:I24)</f>
        <v>3688</v>
      </c>
      <c r="I27" s="1">
        <f>SUM(H19:I23)</f>
        <v>974</v>
      </c>
      <c r="J27" s="1">
        <f>SUM(J24:K24)</f>
        <v>3610</v>
      </c>
      <c r="K27" s="1">
        <f>SUM(J19:K23)</f>
        <v>966</v>
      </c>
      <c r="L27" s="1">
        <f>SUM(L24:M24)</f>
        <v>3617</v>
      </c>
      <c r="M27" s="1">
        <f>SUM(L19:M23)</f>
        <v>983</v>
      </c>
      <c r="N27" s="1">
        <f>SUM(N24:O24)</f>
        <v>3557</v>
      </c>
      <c r="O27" s="1">
        <f>SUM(N19:O23)</f>
        <v>989</v>
      </c>
      <c r="P27" s="1">
        <f>SUM(P24:Q24)</f>
        <v>3479</v>
      </c>
      <c r="Q27" s="1">
        <f>SUM(P19:Q23)</f>
        <v>988</v>
      </c>
      <c r="R27" s="1">
        <f>SUM(R24:S24)</f>
        <v>3459</v>
      </c>
      <c r="S27" s="1">
        <f>SUM(R19:S23)</f>
        <v>1004</v>
      </c>
      <c r="T27" s="1">
        <f>SUM(T24:U24)</f>
        <v>3456</v>
      </c>
      <c r="U27" s="1">
        <f>SUM(T19:U23)</f>
        <v>1033</v>
      </c>
      <c r="V27" s="1">
        <f>SUM(V24:W24)</f>
        <v>3408</v>
      </c>
      <c r="W27" s="1">
        <f>SUM(V19:W23)</f>
        <v>1027</v>
      </c>
      <c r="X27" s="1">
        <f>SUM(X24:Y24)</f>
        <v>3336</v>
      </c>
      <c r="Y27" s="1">
        <f>SUM(X19:Y23)</f>
        <v>1027</v>
      </c>
      <c r="Z27" s="1">
        <f>SUM(Z24:AA24)</f>
        <v>3298</v>
      </c>
      <c r="AA27" s="1">
        <f>SUM(Z19:AA23)</f>
        <v>1022</v>
      </c>
      <c r="AB27" s="1">
        <f>SUM(AB24:AC24)</f>
        <v>3259</v>
      </c>
      <c r="AC27" s="1">
        <f>SUM(AB19:AC23)</f>
        <v>1016</v>
      </c>
      <c r="AD27" s="1">
        <f>SUM(AD24:AE24)</f>
        <v>3223</v>
      </c>
      <c r="AE27" s="1">
        <f>SUM(AD19:AE23)</f>
        <v>1026</v>
      </c>
      <c r="AF27" s="1">
        <f>SUM(AF24:AG24)</f>
        <v>3206</v>
      </c>
      <c r="AG27" s="1">
        <f>SUM(AF19:AG23)</f>
        <v>1046</v>
      </c>
      <c r="AH27" s="1">
        <f>SUM(AH24:AI24)</f>
        <v>3174</v>
      </c>
      <c r="AI27" s="1">
        <f>SUM(AH19:AI23)</f>
        <v>1075</v>
      </c>
      <c r="AJ27" s="1">
        <f>SUM(AJ24:AK24)</f>
        <v>3135</v>
      </c>
      <c r="AK27" s="1">
        <f>SUM(AJ19:AK23)</f>
        <v>1092</v>
      </c>
      <c r="AL27" s="1">
        <f>SUM(AL24,AM24)</f>
        <v>3144</v>
      </c>
      <c r="AM27" s="2">
        <f>SUM(AL19,AL20,AL21,AL22,AL23,AM19,AM20,AM21,AM22,AM23)</f>
        <v>1097</v>
      </c>
      <c r="AN27" s="1">
        <v>3140</v>
      </c>
      <c r="AO27" s="1">
        <f>SUM(AN19:AO23)</f>
        <v>1103</v>
      </c>
      <c r="AP27" s="1">
        <v>3098</v>
      </c>
      <c r="AQ27" s="1">
        <v>1094</v>
      </c>
      <c r="AR27" s="1">
        <f>SUM(AR24:AS24)</f>
        <v>3097</v>
      </c>
      <c r="AS27" s="1">
        <f>SUM(AR19:AS23)</f>
        <v>1091</v>
      </c>
      <c r="AT27" s="1">
        <f>SUM(AT24:AU24)</f>
        <v>3069</v>
      </c>
      <c r="AU27" s="1">
        <f>SUM(AT19:AU23)</f>
        <v>1066</v>
      </c>
      <c r="AV27" s="1">
        <f>SUM(AV24:AW24)</f>
        <v>3047</v>
      </c>
      <c r="AW27" s="1">
        <f>SUM(AV19:AW23)</f>
        <v>1040</v>
      </c>
      <c r="AX27" s="1">
        <f>SUM(AX24:AY24)</f>
        <v>3016</v>
      </c>
      <c r="AY27" s="1">
        <f>SUM(AX19:AY23)</f>
        <v>1023</v>
      </c>
    </row>
    <row r="28" spans="1:51" ht="12.75">
      <c r="A28" s="4"/>
      <c r="C28" s="8">
        <f>+C27/B27*100</f>
        <v>24.47876447876448</v>
      </c>
      <c r="E28" s="8">
        <f>+E27/D27*100</f>
        <v>25.260145681581687</v>
      </c>
      <c r="G28" s="8">
        <f>+G27/F27*100</f>
        <v>26.003210272873194</v>
      </c>
      <c r="I28" s="8">
        <f>+I27/H27*100</f>
        <v>26.409978308026034</v>
      </c>
      <c r="K28" s="8">
        <f>+K27/J27*100</f>
        <v>26.7590027700831</v>
      </c>
      <c r="M28" s="8">
        <f>+M27/L27*100</f>
        <v>27.177218689521705</v>
      </c>
      <c r="O28" s="8">
        <f>+O27/N27*100</f>
        <v>27.804329491144227</v>
      </c>
      <c r="Q28" s="8">
        <f>+Q27/P27*100</f>
        <v>28.39896521989077</v>
      </c>
      <c r="S28" s="8">
        <f>+S27/R27*100</f>
        <v>29.025729979762936</v>
      </c>
      <c r="U28" s="8">
        <f>+U27/T27*100</f>
        <v>29.890046296296298</v>
      </c>
      <c r="W28" s="8">
        <f>+W27/V27*100</f>
        <v>30.134976525821592</v>
      </c>
      <c r="Y28" s="8">
        <f>+Y27/X27*100</f>
        <v>30.78537170263789</v>
      </c>
      <c r="AA28" s="8">
        <f>+AA27/Z27*100</f>
        <v>30.988477865372953</v>
      </c>
      <c r="AC28" s="8">
        <f>+AC27/AB27*100</f>
        <v>31.175207118748084</v>
      </c>
      <c r="AE28" s="8">
        <f>+AE27/AD27*100</f>
        <v>31.833695314923983</v>
      </c>
      <c r="AG28" s="8">
        <f>+AG27/AF27*100</f>
        <v>32.62632563942607</v>
      </c>
      <c r="AI28" s="8">
        <f>+AI27/AH27*100</f>
        <v>33.868935097668555</v>
      </c>
      <c r="AK28" s="8">
        <f>+AK27/AJ27*100</f>
        <v>34.83253588516747</v>
      </c>
      <c r="AL28" s="8"/>
      <c r="AM28" s="8">
        <f>+AM27/AL27*100</f>
        <v>34.891857506361326</v>
      </c>
      <c r="AO28" s="9">
        <v>35.13</v>
      </c>
      <c r="AQ28" s="8">
        <v>35.31</v>
      </c>
      <c r="AS28" s="8">
        <f>+AS27/AR27*100</f>
        <v>35.227639651275425</v>
      </c>
      <c r="AU28" s="8">
        <f>+AU27/AT27*100</f>
        <v>34.734441186054084</v>
      </c>
      <c r="AW28" s="8">
        <f>+AW27/AV27*100</f>
        <v>34.13193304890056</v>
      </c>
      <c r="AY28" s="8">
        <f>+AY27/AX27*100</f>
        <v>33.91909814323608</v>
      </c>
    </row>
  </sheetData>
  <sheetProtection/>
  <mergeCells count="28">
    <mergeCell ref="X4:Y4"/>
    <mergeCell ref="V4:W4"/>
    <mergeCell ref="AT4:AU4"/>
    <mergeCell ref="AJ25:AK25"/>
    <mergeCell ref="AH4:AI4"/>
    <mergeCell ref="AH25:AI25"/>
    <mergeCell ref="AF25:AG25"/>
    <mergeCell ref="AF4:AG4"/>
    <mergeCell ref="J4:K4"/>
    <mergeCell ref="L4:M4"/>
    <mergeCell ref="T4:U4"/>
    <mergeCell ref="AR4:AS4"/>
    <mergeCell ref="AP4:AQ4"/>
    <mergeCell ref="AL4:AM4"/>
    <mergeCell ref="N4:O4"/>
    <mergeCell ref="AJ4:AK4"/>
    <mergeCell ref="AB4:AC4"/>
    <mergeCell ref="Z4:AA4"/>
    <mergeCell ref="AX4:AY4"/>
    <mergeCell ref="AV4:AW4"/>
    <mergeCell ref="AD4:AE4"/>
    <mergeCell ref="AN4:AO4"/>
    <mergeCell ref="B4:C4"/>
    <mergeCell ref="D4:E4"/>
    <mergeCell ref="F4:G4"/>
    <mergeCell ref="H4:I4"/>
    <mergeCell ref="R4:S4"/>
    <mergeCell ref="P4:Q4"/>
  </mergeCells>
  <printOptions/>
  <pageMargins left="0.5118110236220472" right="0.3937007874015748" top="0.984251968503937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直島町役場</dc:creator>
  <cp:keywords/>
  <dc:description/>
  <cp:lastModifiedBy>久米田　佑亜</cp:lastModifiedBy>
  <cp:lastPrinted>2022-05-16T06:10:42Z</cp:lastPrinted>
  <dcterms:created xsi:type="dcterms:W3CDTF">2002-11-11T23:59:37Z</dcterms:created>
  <dcterms:modified xsi:type="dcterms:W3CDTF">2022-05-16T06:14:58Z</dcterms:modified>
  <cp:category/>
  <cp:version/>
  <cp:contentType/>
  <cp:contentStatus/>
</cp:coreProperties>
</file>