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総務課\【鳥居】（財政関係）\財政\財政公表関係\財政状況資料収集\R03年度決算公表分(R5.3.2_ﾀﾞｳﾝﾛｰﾄﾞ)\第1回目(R5.3.2_ﾀﾞｳﾝﾛｰﾄﾞ)\【財政状況資料集】_373648_直島町_2021\"/>
    </mc:Choice>
  </mc:AlternateContent>
  <xr:revisionPtr revIDLastSave="0" documentId="13_ncr:1_{25184A29-20BF-476C-99AD-9ACAE805BDCA}" xr6:coauthVersionLast="44" xr6:coauthVersionMax="44" xr10:uidLastSave="{00000000-0000-0000-0000-000000000000}"/>
  <bookViews>
    <workbookView xWindow="-120" yWindow="-120" windowWidth="20730" windowHeight="113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<sst xmlns="http://schemas.openxmlformats.org/spreadsheetml/2006/main" count="1160" uniqueCount="598">
  <si>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</si>
  <si>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</si>
  <si>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</si>
  <si>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</si>
  <si>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</si>
  <si>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</si>
  <si>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</si>
  <si>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</si>
  <si>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</si>
  <si>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</si>
  <si>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</si>
  <si>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</si>
  <si>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</si>
  <si>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</si>
  <si>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</si>
  <si>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</si>
  <si>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</si>
  <si>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</si>
  <si>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</si>
  <si>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</si>
  <si>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</si>
  <si>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</si>
  <si>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</si>
  <si>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</si>
  <si>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</si>
  <si>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</si>
  <si>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</si>
  <si>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</si>
  <si>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</si>
  <si>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</si>
  <si>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</si>
  <si>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</si>
  <si>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</si>
  <si>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</si>
  <si>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</si>
  <si>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</si>
  <si>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</si>
  <si>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</si>
  <si>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</si>
  <si>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</si>
  <si>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</si>
  <si>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</si>
  <si>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</si>
  <si>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</si>
  <si>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</si>
  <si>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</si>
  <si>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</si>
  <si>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</si>
  <si>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</si>
  <si>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</si>
  <si>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</si>
  <si>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</si>
  <si>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</si>
  <si>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</si>
  <si>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</si>
  <si>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</si>
  <si>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</si>
  <si>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</si>
  <si>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</si>
  <si>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</si>
  <si>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</si>
  <si>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</si>
  <si>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</si>
  <si>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</si>
  <si>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</si>
  <si>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</si>
  <si>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</si>
  <si>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</si>
  <si>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</si>
  <si>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</si>
  <si>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</si>
  <si>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</si>
  <si>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</si>
  <si>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</si>
  <si>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</si>
  <si>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</si>
  <si>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</si>
  <si>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</si>
  <si>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</si>
  <si>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</si>
  <si>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</si>
  <si>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</si>
  <si>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</si>
  <si>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</si>
  <si>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</si>
  <si>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</si>
  <si>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</si>
  <si>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</si>
  <si>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</si>
  <si>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</si>
  <si>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</si>
  <si>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</si>
  <si>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</si>
  <si>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</si>
  <si>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</si>
  <si>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</si>
  <si>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</si>
  <si>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</si>
  <si>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</si>
  <si>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</si>
  <si>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</si>
  <si>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</si>
  <si>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</si>
  <si>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</si>
  <si>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</si>
  <si>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</si>
  <si>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</si>
  <si>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</si>
  <si>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</si>
  <si>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</si>
  <si>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</si>
  <si>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</si>
  <si>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</si>
  <si>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</si>
  <si>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</si>
  <si>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</si>
  <si>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</si>
  <si>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</si>
  <si>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</si>
  <si>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</si>
  <si>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</si>
  <si>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</si>
  <si>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</si>
  <si>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</si>
  <si>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</si>
  <si>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</si>
  <si>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</si>
  <si>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</si>
  <si>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</si>
  <si>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</si>
  <si>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</si>
  <si>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</si>
  <si>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</si>
  <si>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</si>
  <si>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</si>
  <si>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</si>
  <si>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</si>
  <si>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</si>
  <si>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</si>
  <si>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</si>
  <si>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</si>
  <si>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</si>
  <si>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</si>
  <si>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</si>
  <si>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</si>
  <si>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</si>
  <si>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</si>
  <si>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</si>
  <si>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</si>
  <si>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</si>
  <si>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</si>
  <si>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</si>
  <si>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</si>
  <si>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</si>
  <si>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</si>
  <si>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</si>
  <si>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</si>
  <si>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</si>
  <si>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</si>
  <si>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</si>
  <si>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</si>
  <si>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</si>
  <si>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</si>
  <si>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</si>
  <si>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</si>
  <si>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</si>
  <si>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</si>
  <si>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</si>
  <si>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</si>
  <si>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</si>
  <si>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</si>
  <si>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</si>
  <si>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</si>
  <si>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</si>
  <si>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</si>
  <si>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</si>
  <si>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</si>
  <si>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</si>
  <si>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</si>
  <si>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</si>
  <si>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</si>
  <si>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</si>
  <si>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</si>
  <si>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</si>
  <si>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</si>
  <si>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</si>
  <si>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</si>
  <si>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</si>
  <si>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</si>
  <si>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</si>
  <si>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</si>
  <si>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</si>
  <si>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</si>
  <si>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</si>
  <si>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</si>
  <si>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</si>
  <si>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</si>
  <si>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</si>
  <si>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</si>
  <si>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</si>
  <si>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</si>
  <si>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</si>
  <si>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</si>
  <si>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</si>
  <si>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</si>
  <si>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</si>
  <si>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</si>
  <si>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</si>
  <si>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</si>
  <si>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</si>
  <si>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</si>
  <si>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</si>
  <si>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</si>
  <si>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</si>
  <si>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</si>
  <si>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</si>
  <si>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</si>
  <si>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</si>
  <si>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</si>
  <si>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</si>
  <si>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</si>
  <si>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</si>
  <si>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</si>
  <si>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</si>
  <si>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</si>
  <si>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</si>
  <si>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</si>
  <si>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</si>
  <si>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</si>
  <si>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</si>
  <si>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</si>
  <si>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</si>
  <si>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</si>
  <si>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</si>
  <si>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</si>
  <si>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</si>
  <si>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</si>
  <si>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</si>
  <si>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</si>
  <si>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</si>
  <si>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</si>
  <si>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</si>
  <si>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</si>
  <si>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</si>
  <si>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</si>
  <si>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</si>
  <si>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</si>
  <si>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</si>
  <si>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</si>
  <si>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</si>
  <si>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</si>
  <si>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</si>
  <si>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</si>
  <si>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</si>
  <si>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</si>
  <si>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</si>
  <si>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</si>
  <si>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</si>
  <si>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</si>
  <si>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</si>
  <si>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</si>
  <si>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</si>
  <si>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</si>
  <si>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</si>
  <si>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</si>
  <si>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</si>
  <si>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</si>
  <si>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</si>
  <si>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</si>
  <si>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</si>
  <si>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</si>
  <si>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</si>
  <si>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</si>
  <si>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</si>
  <si>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</si>
  <si>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</si>
  <si>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</si>
  <si>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</si>
  <si>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</si>
  <si>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</si>
  <si>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</si>
  <si>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</si>
  <si>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</si>
  <si>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</si>
  <si>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</si>
  <si>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</si>
  <si>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</si>
  <si>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</si>
  <si>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</si>
  <si>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</si>
  <si>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</si>
  <si>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</si>
  <si>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</si>
  <si>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</si>
  <si>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</si>
  <si>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</si>
  <si>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</si>
  <si>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</si>
  <si>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</si>
  <si>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</si>
  <si>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</si>
  <si>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</si>
  <si>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</si>
  <si>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</si>
  <si>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</si>
  <si>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</si>
  <si>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</si>
  <si>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</si>
  <si>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</si>
  <si>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</si>
  <si>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</si>
  <si>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</si>
  <si>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</si>
  <si>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</si>
  <si>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</si>
  <si>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</si>
  <si>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</si>
  <si>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</si>
  <si>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</si>
  <si>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</si>
  <si>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</si>
  <si>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</si>
  <si>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</si>
  <si>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</si>
  <si>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</si>
  <si>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</si>
  <si>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</si>
  <si>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</si>
  <si>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</si>
  <si>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</si>
  <si>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</si>
  <si>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</si>
  <si>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</si>
  <si>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</si>
  <si>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</si>
  <si>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</si>
  <si>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</si>
  <si>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</si>
  <si>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</si>
  <si>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</si>
  <si>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</si>
  <si>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</si>
  <si>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</si>
  <si>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</si>
  <si>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</si>
  <si>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</si>
  <si>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</si>
  <si>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</si>
  <si>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</si>
  <si>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</si>
  <si>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</si>
  <si>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</si>
  <si>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</si>
  <si>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</si>
  <si>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</si>
  <si>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</si>
  <si>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</si>
  <si>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</si>
  <si>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</si>
  <si>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</si>
  <si>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</si>
  <si>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</si>
  <si>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</si>
  <si>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</si>
  <si>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</si>
  <si>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</si>
  <si>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</si>
  <si>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</si>
  <si>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</si>
  <si>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</si>
  <si>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</si>
  <si>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</si>
  <si>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</si>
  <si>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</si>
  <si>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</si>
  <si>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</si>
  <si>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</si>
  <si>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</si>
  <si>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</si>
  <si>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</si>
  <si>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</si>
  <si>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</si>
  <si>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</si>
  <si>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</si>
  <si>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</si>
  <si>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</si>
  <si>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</si>
  <si>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</si>
  <si>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</si>
  <si>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</si>
  <si>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</si>
  <si>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</si>
  <si>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</si>
  <si>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</si>
  <si>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</si>
  <si>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</si>
  <si>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</si>
  <si>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</si>
  <si>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</si>
  <si>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</si>
  <si>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</si>
  <si>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</si>
  <si>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</si>
  <si>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</si>
  <si>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</si>
  <si>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</si>
  <si>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</si>
  <si>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</si>
  <si>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</si>
  <si>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</si>
  <si>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</si>
  <si>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</si>
  <si>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</si>
  <si>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</si>
  <si>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</si>
  <si>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</si>
  <si>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</si>
  <si>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</si>
  <si>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</si>
  <si>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</si>
  <si>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</si>
  <si>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</si>
  <si>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</si>
  <si>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</si>
  <si>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</si>
  <si>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</si>
  <si>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</si>
  <si>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</si>
  <si>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</si>
  <si>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</si>
  <si>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</si>
  <si>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</si>
  <si>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</si>
  <si>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</si>
  <si>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</si>
  <si>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</si>
  <si>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</si>
  <si>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</si>
  <si>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</si>
  <si>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</si>
  <si>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</si>
  <si>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</si>
  <si>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</si>
  <si>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</si>
  <si>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</si>
  <si>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</si>
  <si>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</si>
  <si>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</si>
  <si>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</si>
  <si>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</si>
  <si>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</si>
  <si>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</si>
  <si>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</si>
  <si>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</si>
  <si>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</si>
  <si>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</si>
  <si>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</si>
  <si>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</si>
  <si>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</si>
  <si>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</si>
  <si>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</si>
  <si>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</si>
  <si>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</si>
  <si>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</si>
  <si>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</si>
  <si>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</si>
  <si>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</si>
  <si>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</si>
  <si>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</si>
  <si>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</si>
  <si>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</si>
  <si>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</si>
  <si>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</si>
  <si>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</si>
  <si>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</si>
  <si>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</si>
  <si>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</si>
  <si>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</si>
  <si>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</si>
  <si>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</si>
  <si>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</si>
  <si>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</si>
  <si>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</si>
  <si>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</si>
  <si>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</si>
  <si>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</si>
  <si>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</si>
  <si>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</si>
  <si>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</si>
  <si>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</si>
  <si>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</si>
  <si>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</si>
  <si>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</si>
  <si>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</si>
  <si>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</si>
  <si>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</si>
  <si>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</si>
  <si>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</si>
  <si>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</si>
  <si>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</si>
  <si>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</si>
  <si>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</si>
  <si>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</si>
  <si>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</si>
  <si>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</si>
  <si>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</si>
  <si>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</si>
  <si>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</si>
  <si>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</si>
  <si>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</si>
  <si>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</si>
  <si>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</si>
  <si>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</si>
  <si>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</si>
  <si>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</si>
  <si>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</si>
  <si>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</si>
  <si>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</si>
  <si>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</si>
  <si>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</si>
  <si>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</si>
  <si>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</si>
  <si>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</si>
  <si>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</si>
  <si>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</si>
  <si>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</si>
  <si>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</si>
  <si>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</si>
  <si>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</si>
  <si>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</si>
  <si>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</si>
  <si>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</si>
  <si>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</si>
  <si>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</si>
  <si>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</si>
  <si>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</si>
  <si>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</si>
  <si>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</si>
  <si>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</si>
  <si>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</si>
  <si>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</si>
  <si>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</si>
  <si>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</si>
  <si>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</si>
  <si>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</si>
  <si>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</si>
  <si>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</si>
  <si>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</si>
  <si>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</si>
  <si>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</si>
  <si>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</si>
  <si>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</si>
  <si>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</si>
  <si>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</si>
  <si>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</si>
  <si>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</si>
  <si>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</si>
  <si>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</si>
  <si>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</si>
  <si>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</si>
  <si>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</si>
  <si>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</si>
  <si>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</si>
  <si>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</si>
  <si>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</si>
  <si>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</si>
  <si>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10.99</t>
  </si>
  <si>
    <t>▲ 12.07</t>
  </si>
  <si>
    <t>▲ 8.68</t>
  </si>
  <si>
    <t>▲ 0.89</t>
  </si>
  <si>
    <t>簡易水道事業会計</t>
  </si>
  <si>
    <t>一般会計</t>
  </si>
  <si>
    <t>介護保険事業特別会計</t>
  </si>
  <si>
    <t>診療所事業特別会計</t>
  </si>
  <si>
    <t>国民健康保険事業特別会計</t>
  </si>
  <si>
    <t>宅地造成事業特別会計</t>
  </si>
  <si>
    <t>後期高齢者医療事業特別会計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</si>
  <si>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</si>
  <si>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</si>
  <si>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</si>
  <si>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</si>
  <si>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</si>
  <si>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</si>
  <si>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</si>
  <si>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</si>
  <si>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</si>
  <si>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</si>
  <si>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7">
      <t>コウレイ</t>
    </rPh>
    <rPh sb="7" eb="8">
      <t>シャ</t>
    </rPh>
    <rPh sb="8" eb="10">
      <t>イリョウ</t>
    </rPh>
    <rPh sb="10" eb="12">
      <t>コウイキ</t>
    </rPh>
    <rPh sb="12" eb="14">
      <t>レンゴウ</t>
    </rPh>
    <rPh sb="15" eb="19">
      <t>イッパン</t>
    </rPh>
    <phoneticPr fontId="2"/>
  </si>
  <si>
    <t>香川県後期高齢者医療広域連合（後期高齢者医療事業）</t>
    <rPh sb="0" eb="3">
      <t>カガワケン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</si>
  <si>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</si>
  <si>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まちづくり基金</t>
    <rPh sb="5" eb="7">
      <t>キキン</t>
    </rPh>
    <phoneticPr fontId="2"/>
  </si>
  <si>
    <t>教育施設建設整備基金</t>
    <rPh sb="0" eb="2">
      <t>キョウイク</t>
    </rPh>
    <rPh sb="2" eb="4">
      <t>シセツ</t>
    </rPh>
    <rPh sb="4" eb="6">
      <t>ケンセツ</t>
    </rPh>
    <rPh sb="6" eb="8">
      <t>セイビ</t>
    </rPh>
    <rPh sb="8" eb="10">
      <t>キキン</t>
    </rPh>
    <phoneticPr fontId="2"/>
  </si>
  <si>
    <t>地域振興基金</t>
    <rPh sb="0" eb="2">
      <t>チイキ</t>
    </rPh>
    <rPh sb="2" eb="4">
      <t>シンコウ</t>
    </rPh>
    <rPh sb="4" eb="6">
      <t>キキン</t>
    </rPh>
    <phoneticPr fontId="2"/>
  </si>
  <si>
    <t>ふるさと応援基金</t>
    <rPh sb="4" eb="6">
      <t>オウエン</t>
    </rPh>
    <rPh sb="6" eb="8">
      <t>キキン</t>
    </rPh>
    <phoneticPr fontId="2"/>
  </si>
  <si>
    <t>生活環境施設整備基金</t>
    <rPh sb="0" eb="2">
      <t>セイカツ</t>
    </rPh>
    <rPh sb="2" eb="4">
      <t>カンキョウ</t>
    </rPh>
    <rPh sb="4" eb="6">
      <t>シセツ</t>
    </rPh>
    <rPh sb="6" eb="8">
      <t>セイビ</t>
    </rPh>
    <rPh sb="8" eb="10">
      <t>キキン</t>
    </rPh>
    <phoneticPr fontId="2"/>
  </si>
  <si>
    <t>-</t>
    <phoneticPr fontId="2"/>
  </si>
  <si>
    <t>※8：職員の状況については、令和3年地方公務員給与実態調査に基づいている。</t>
    <rPh sb="3" eb="5">
      <t>ショクイン</t>
    </rPh>
    <rPh sb="6" eb="8">
      <t>ジョウキョウ</t>
    </rPh>
    <rPh sb="14" eb="15">
      <t>レイ</t>
    </rPh>
    <rPh sb="15" eb="16">
      <t>カズ</t>
    </rPh>
    <rPh sb="17" eb="18">
      <t>ネン</t>
    </rPh>
    <rPh sb="18" eb="20">
      <t>チホウ</t>
    </rPh>
    <rPh sb="20" eb="23">
      <t>コウムイン</t>
    </rPh>
    <rPh sb="23" eb="25">
      <t>キュウヨ</t>
    </rPh>
    <rPh sb="25" eb="27">
      <t>ジッタイ</t>
    </rPh>
    <rPh sb="27" eb="29">
      <t>チョウサ</t>
    </rPh>
    <rPh sb="30" eb="31">
      <t>モト</t>
    </rPh>
    <phoneticPr fontId="2"/>
  </si>
  <si>
    <t>　地方公務員給与実態調査に基づいているが、令和3年度は令和3年調査の数値を引用している。</t>
    <rPh sb="1" eb="3">
      <t>チホウ</t>
    </rPh>
    <rPh sb="3" eb="6">
      <t>コウムイン</t>
    </rPh>
    <rPh sb="6" eb="8">
      <t>キュウヨ</t>
    </rPh>
    <rPh sb="8" eb="12">
      <t>ジッタイチョウサ</t>
    </rPh>
    <rPh sb="13" eb="14">
      <t>モト</t>
    </rPh>
    <rPh sb="21" eb="22">
      <t>レイ</t>
    </rPh>
    <rPh sb="22" eb="23">
      <t>カズ</t>
    </rPh>
    <rPh sb="24" eb="26">
      <t>ネンド</t>
    </rPh>
    <rPh sb="27" eb="28">
      <t>レイ</t>
    </rPh>
    <rPh sb="28" eb="29">
      <t>カズ</t>
    </rPh>
    <rPh sb="30" eb="31">
      <t>ネン</t>
    </rPh>
    <rPh sb="31" eb="33">
      <t>チョウサ</t>
    </rPh>
    <rPh sb="34" eb="36">
      <t>スウチ</t>
    </rPh>
    <rPh sb="37" eb="39">
      <t>インヨウ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</si>
</sst>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E395-4197-B4AB-84EC3B0A5B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163346</c:v>
                </c:pt>
                <c:pt idx="1">
                  <c:v>126753</c:v>
                </c:pt>
                <c:pt idx="2">
                  <c:v>177319</c:v>
                </c:pt>
                <c:pt idx="3">
                  <c:v>189628</c:v>
                </c:pt>
                <c:pt idx="4">
                  <c:v>234253</c:v>
                </c:pt>
              </c:numCache>
            </c:numRef>
          </c:val>
          <c:smooth val="0"/>
          <c:extLst>
            <c:ext xmlns:c16="http://schemas.microsoft.com/office/drawing/2014/chart" uri="{C3380CC4-5D6E-409C-BE32-E72D297353CC}">
              <c16:uniqueId val="{00000001-E395-4197-B4AB-84EC3B0A5B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9.5399999999999991</c:v>
                </c:pt>
                <c:pt idx="1">
                  <c:v>8.0399999999999991</c:v>
                </c:pt>
                <c:pt idx="2">
                  <c:v>10.16</c:v>
                </c:pt>
                <c:pt idx="3">
                  <c:v>10.84</c:v>
                </c:pt>
                <c:pt idx="4">
                  <c:v>8.85</c:v>
                </c:pt>
              </c:numCache>
            </c:numRef>
          </c:val>
          <c:extLst>
            <c:ext xmlns:c16="http://schemas.microsoft.com/office/drawing/2014/chart" uri="{C3380CC4-5D6E-409C-BE32-E72D297353CC}">
              <c16:uniqueId val="{00000000-0E79-4A3F-82A1-B33C3F7A59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67.599999999999994</c:v>
                </c:pt>
                <c:pt idx="1">
                  <c:v>54.43</c:v>
                </c:pt>
                <c:pt idx="2">
                  <c:v>44.27</c:v>
                </c:pt>
                <c:pt idx="3">
                  <c:v>41.57</c:v>
                </c:pt>
                <c:pt idx="4">
                  <c:v>37.31</c:v>
                </c:pt>
              </c:numCache>
            </c:numRef>
          </c:val>
          <c:extLst>
            <c:ext xmlns:c16="http://schemas.microsoft.com/office/drawing/2014/chart" uri="{C3380CC4-5D6E-409C-BE32-E72D297353CC}">
              <c16:uniqueId val="{00000001-0E79-4A3F-82A1-B33C3F7A59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-10.99</c:v>
                </c:pt>
                <c:pt idx="1">
                  <c:v>-12.07</c:v>
                </c:pt>
                <c:pt idx="2">
                  <c:v>-8.68</c:v>
                </c:pt>
                <c:pt idx="3">
                  <c:v>2.1800000000000002</c:v>
                </c:pt>
                <c:pt idx="4">
                  <c:v>-0.89</c:v>
                </c:pt>
              </c:numCache>
            </c:numRef>
          </c:val>
          <c:smooth val="0"/>
          <c:extLst>
            <c:ext xmlns:c16="http://schemas.microsoft.com/office/drawing/2014/chart" uri="{C3380CC4-5D6E-409C-BE32-E72D297353CC}">
              <c16:uniqueId val="{00000002-0E79-4A3F-82A1-B33C3F7A59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70-419F-8770-717ED45667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70-419F-8770-717ED4566703}"/>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c:v>
                </c:pt>
                <c:pt idx="4">
                  <c:v>#N/A</c:v>
                </c:pt>
                <c:pt idx="5">
                  <c:v>0.34</c:v>
                </c:pt>
                <c:pt idx="6">
                  <c:v>#N/A</c:v>
                </c:pt>
                <c:pt idx="7">
                  <c:v>0.01</c:v>
                </c:pt>
                <c:pt idx="8">
                  <c:v>#N/A</c:v>
                </c:pt>
                <c:pt idx="9">
                  <c:v>0</c:v>
                </c:pt>
              </c:numCache>
            </c:numRef>
          </c:val>
          <c:extLst>
            <c:ext xmlns:c16="http://schemas.microsoft.com/office/drawing/2014/chart" uri="{C3380CC4-5D6E-409C-BE32-E72D297353CC}">
              <c16:uniqueId val="{00000002-7370-419F-8770-717ED456670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3-7370-419F-8770-717ED4566703}"/>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c:v>
                </c:pt>
                <c:pt idx="4">
                  <c:v>#N/A</c:v>
                </c:pt>
                <c:pt idx="5">
                  <c:v>1.51</c:v>
                </c:pt>
                <c:pt idx="6">
                  <c:v>#N/A</c:v>
                </c:pt>
                <c:pt idx="7">
                  <c:v>1.22</c:v>
                </c:pt>
                <c:pt idx="8">
                  <c:v>#N/A</c:v>
                </c:pt>
                <c:pt idx="9">
                  <c:v>0.13</c:v>
                </c:pt>
              </c:numCache>
            </c:numRef>
          </c:val>
          <c:extLst>
            <c:ext xmlns:c16="http://schemas.microsoft.com/office/drawing/2014/chart" uri="{C3380CC4-5D6E-409C-BE32-E72D297353CC}">
              <c16:uniqueId val="{00000004-7370-419F-8770-717ED456670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1.66</c:v>
                </c:pt>
                <c:pt idx="2">
                  <c:v>#N/A</c:v>
                </c:pt>
                <c:pt idx="3">
                  <c:v>0.15</c:v>
                </c:pt>
                <c:pt idx="4">
                  <c:v>#N/A</c:v>
                </c:pt>
                <c:pt idx="5">
                  <c:v>0.27</c:v>
                </c:pt>
                <c:pt idx="6">
                  <c:v>#N/A</c:v>
                </c:pt>
                <c:pt idx="7">
                  <c:v>0.2</c:v>
                </c:pt>
                <c:pt idx="8">
                  <c:v>#N/A</c:v>
                </c:pt>
                <c:pt idx="9">
                  <c:v>0.19</c:v>
                </c:pt>
              </c:numCache>
            </c:numRef>
          </c:val>
          <c:extLst>
            <c:ext xmlns:c16="http://schemas.microsoft.com/office/drawing/2014/chart" uri="{C3380CC4-5D6E-409C-BE32-E72D297353CC}">
              <c16:uniqueId val="{00000005-7370-419F-8770-717ED4566703}"/>
            </c:ext>
          </c:extLst>
        </c:ser>
        <c:ser>
          <c:idx val="6"/>
          <c:order val="6"/>
          <c:tx>
            <c:strRef>
              <c:f>データシート!$A$33</c:f>
              <c:strCache>
                <c:ptCount val="1"/>
                <c:pt idx="0">
                  <c:v>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0.69</c:v>
                </c:pt>
                <c:pt idx="4">
                  <c:v>#N/A</c:v>
                </c:pt>
                <c:pt idx="5">
                  <c:v>0.42</c:v>
                </c:pt>
                <c:pt idx="6">
                  <c:v>#N/A</c:v>
                </c:pt>
                <c:pt idx="7">
                  <c:v>0.56000000000000005</c:v>
                </c:pt>
                <c:pt idx="8">
                  <c:v>#N/A</c:v>
                </c:pt>
                <c:pt idx="9">
                  <c:v>0.67</c:v>
                </c:pt>
              </c:numCache>
            </c:numRef>
          </c:val>
          <c:extLst>
            <c:ext xmlns:c16="http://schemas.microsoft.com/office/drawing/2014/chart" uri="{C3380CC4-5D6E-409C-BE32-E72D297353CC}">
              <c16:uniqueId val="{00000006-7370-419F-8770-717ED456670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1.1299999999999999</c:v>
                </c:pt>
                <c:pt idx="4">
                  <c:v>#N/A</c:v>
                </c:pt>
                <c:pt idx="5">
                  <c:v>1.1599999999999999</c:v>
                </c:pt>
                <c:pt idx="6">
                  <c:v>#N/A</c:v>
                </c:pt>
                <c:pt idx="7">
                  <c:v>0.92</c:v>
                </c:pt>
                <c:pt idx="8">
                  <c:v>#N/A</c:v>
                </c:pt>
                <c:pt idx="9">
                  <c:v>0.83</c:v>
                </c:pt>
              </c:numCache>
            </c:numRef>
          </c:val>
          <c:extLst>
            <c:ext xmlns:c16="http://schemas.microsoft.com/office/drawing/2014/chart" uri="{C3380CC4-5D6E-409C-BE32-E72D297353CC}">
              <c16:uniqueId val="{00000007-7370-419F-8770-717ED45667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7.97</c:v>
                </c:pt>
                <c:pt idx="2">
                  <c:v>#N/A</c:v>
                </c:pt>
                <c:pt idx="3">
                  <c:v>6.33</c:v>
                </c:pt>
                <c:pt idx="4">
                  <c:v>#N/A</c:v>
                </c:pt>
                <c:pt idx="5">
                  <c:v>8.4</c:v>
                </c:pt>
                <c:pt idx="6">
                  <c:v>#N/A</c:v>
                </c:pt>
                <c:pt idx="7">
                  <c:v>9.01</c:v>
                </c:pt>
                <c:pt idx="8">
                  <c:v>#N/A</c:v>
                </c:pt>
                <c:pt idx="9">
                  <c:v>8.0500000000000007</c:v>
                </c:pt>
              </c:numCache>
            </c:numRef>
          </c:val>
          <c:extLst>
            <c:ext xmlns:c16="http://schemas.microsoft.com/office/drawing/2014/chart" uri="{C3380CC4-5D6E-409C-BE32-E72D297353CC}">
              <c16:uniqueId val="{00000008-7370-419F-8770-717ED4566703}"/>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126.62</c:v>
                </c:pt>
                <c:pt idx="2">
                  <c:v>#N/A</c:v>
                </c:pt>
                <c:pt idx="3">
                  <c:v>125.71</c:v>
                </c:pt>
                <c:pt idx="4">
                  <c:v>#N/A</c:v>
                </c:pt>
                <c:pt idx="5">
                  <c:v>123.1</c:v>
                </c:pt>
                <c:pt idx="6">
                  <c:v>#N/A</c:v>
                </c:pt>
                <c:pt idx="7">
                  <c:v>111.1</c:v>
                </c:pt>
                <c:pt idx="8">
                  <c:v>#N/A</c:v>
                </c:pt>
                <c:pt idx="9">
                  <c:v>98.15</c:v>
                </c:pt>
              </c:numCache>
            </c:numRef>
          </c:val>
          <c:extLst>
            <c:ext xmlns:c16="http://schemas.microsoft.com/office/drawing/2014/chart" uri="{C3380CC4-5D6E-409C-BE32-E72D297353CC}">
              <c16:uniqueId val="{00000009-7370-419F-8770-717ED45667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889</c:v>
                </c:pt>
                <c:pt idx="5">
                  <c:v>968</c:v>
                </c:pt>
                <c:pt idx="8">
                  <c:v>964</c:v>
                </c:pt>
                <c:pt idx="11">
                  <c:v>536</c:v>
                </c:pt>
                <c:pt idx="14">
                  <c:v>505</c:v>
                </c:pt>
              </c:numCache>
            </c:numRef>
          </c:val>
          <c:extLst>
            <c:ext xmlns:c16="http://schemas.microsoft.com/office/drawing/2014/chart" uri="{C3380CC4-5D6E-409C-BE32-E72D297353CC}">
              <c16:uniqueId val="{00000000-FC18-49E9-B9B1-1DD81EA86C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18-49E9-B9B1-1DD81EA86C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18-49E9-B9B1-1DD81EA86C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18-49E9-B9B1-1DD81EA86C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c:v>
                </c:pt>
                <c:pt idx="3">
                  <c:v>185</c:v>
                </c:pt>
                <c:pt idx="6">
                  <c:v>195</c:v>
                </c:pt>
                <c:pt idx="9">
                  <c:v>185</c:v>
                </c:pt>
                <c:pt idx="12">
                  <c:v>224</c:v>
                </c:pt>
              </c:numCache>
            </c:numRef>
          </c:val>
          <c:extLst>
            <c:ext xmlns:c16="http://schemas.microsoft.com/office/drawing/2014/chart" uri="{C3380CC4-5D6E-409C-BE32-E72D297353CC}">
              <c16:uniqueId val="{00000004-FC18-49E9-B9B1-1DD81EA86C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18-49E9-B9B1-1DD81EA86C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18-49E9-B9B1-1DD81EA86C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796</c:v>
                </c:pt>
                <c:pt idx="3">
                  <c:v>895</c:v>
                </c:pt>
                <c:pt idx="6">
                  <c:v>892</c:v>
                </c:pt>
                <c:pt idx="9">
                  <c:v>472</c:v>
                </c:pt>
                <c:pt idx="12">
                  <c:v>433</c:v>
                </c:pt>
              </c:numCache>
            </c:numRef>
          </c:val>
          <c:extLst>
            <c:ext xmlns:c16="http://schemas.microsoft.com/office/drawing/2014/chart" uri="{C3380CC4-5D6E-409C-BE32-E72D297353CC}">
              <c16:uniqueId val="{00000007-FC18-49E9-B9B1-1DD81EA86C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c:v>
                </c:pt>
                <c:pt idx="2">
                  <c:v>#N/A</c:v>
                </c:pt>
                <c:pt idx="3">
                  <c:v>#N/A</c:v>
                </c:pt>
                <c:pt idx="4">
                  <c:v>112</c:v>
                </c:pt>
                <c:pt idx="5">
                  <c:v>#N/A</c:v>
                </c:pt>
                <c:pt idx="6">
                  <c:v>#N/A</c:v>
                </c:pt>
                <c:pt idx="7">
                  <c:v>123</c:v>
                </c:pt>
                <c:pt idx="8">
                  <c:v>#N/A</c:v>
                </c:pt>
                <c:pt idx="9">
                  <c:v>#N/A</c:v>
                </c:pt>
                <c:pt idx="10">
                  <c:v>121</c:v>
                </c:pt>
                <c:pt idx="11">
                  <c:v>#N/A</c:v>
                </c:pt>
                <c:pt idx="12">
                  <c:v>#N/A</c:v>
                </c:pt>
                <c:pt idx="13">
                  <c:v>152</c:v>
                </c:pt>
                <c:pt idx="14">
                  <c:v>#N/A</c:v>
                </c:pt>
              </c:numCache>
            </c:numRef>
          </c:val>
          <c:smooth val="0"/>
          <c:extLst>
            <c:ext xmlns:c16="http://schemas.microsoft.com/office/drawing/2014/chart" uri="{C3380CC4-5D6E-409C-BE32-E72D297353CC}">
              <c16:uniqueId val="{00000008-FC18-49E9-B9B1-1DD81EA86C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4271</c:v>
                </c:pt>
                <c:pt idx="5">
                  <c:v>4118</c:v>
                </c:pt>
                <c:pt idx="8">
                  <c:v>3761</c:v>
                </c:pt>
                <c:pt idx="11">
                  <c:v>3489</c:v>
                </c:pt>
                <c:pt idx="14">
                  <c:v>3266</c:v>
                </c:pt>
              </c:numCache>
            </c:numRef>
          </c:val>
          <c:extLst>
            <c:ext xmlns:c16="http://schemas.microsoft.com/office/drawing/2014/chart" uri="{C3380CC4-5D6E-409C-BE32-E72D297353CC}">
              <c16:uniqueId val="{00000000-56FF-4E9E-BF62-F0EF47AA26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c:v>
                </c:pt>
                <c:pt idx="5">
                  <c:v>61</c:v>
                </c:pt>
                <c:pt idx="8">
                  <c:v>59</c:v>
                </c:pt>
                <c:pt idx="11">
                  <c:v>7</c:v>
                </c:pt>
                <c:pt idx="14">
                  <c:v>5</c:v>
                </c:pt>
              </c:numCache>
            </c:numRef>
          </c:val>
          <c:extLst>
            <c:ext xmlns:c16="http://schemas.microsoft.com/office/drawing/2014/chart" uri="{C3380CC4-5D6E-409C-BE32-E72D297353CC}">
              <c16:uniqueId val="{00000001-56FF-4E9E-BF62-F0EF47AA26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2606</c:v>
                </c:pt>
                <c:pt idx="5">
                  <c:v>2302</c:v>
                </c:pt>
                <c:pt idx="8">
                  <c:v>1969</c:v>
                </c:pt>
                <c:pt idx="11">
                  <c:v>1756</c:v>
                </c:pt>
                <c:pt idx="14">
                  <c:v>1902</c:v>
                </c:pt>
              </c:numCache>
            </c:numRef>
          </c:val>
          <c:extLst>
            <c:ext xmlns:c16="http://schemas.microsoft.com/office/drawing/2014/chart" uri="{C3380CC4-5D6E-409C-BE32-E72D297353CC}">
              <c16:uniqueId val="{00000002-56FF-4E9E-BF62-F0EF47AA26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FF-4E9E-BF62-F0EF47AA26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FF-4E9E-BF62-F0EF47AA26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FF-4E9E-BF62-F0EF47AA26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157</c:v>
                </c:pt>
                <c:pt idx="3">
                  <c:v>114</c:v>
                </c:pt>
                <c:pt idx="6">
                  <c:v>92</c:v>
                </c:pt>
                <c:pt idx="9">
                  <c:v>94</c:v>
                </c:pt>
                <c:pt idx="12">
                  <c:v>74</c:v>
                </c:pt>
              </c:numCache>
            </c:numRef>
          </c:val>
          <c:extLst>
            <c:ext xmlns:c16="http://schemas.microsoft.com/office/drawing/2014/chart" uri="{C3380CC4-5D6E-409C-BE32-E72D297353CC}">
              <c16:uniqueId val="{00000006-56FF-4E9E-BF62-F0EF47AA26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FF-4E9E-BF62-F0EF47AA26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1960</c:v>
                </c:pt>
                <c:pt idx="3">
                  <c:v>2032</c:v>
                </c:pt>
                <c:pt idx="6">
                  <c:v>2008</c:v>
                </c:pt>
                <c:pt idx="9">
                  <c:v>1859</c:v>
                </c:pt>
                <c:pt idx="12">
                  <c:v>1682</c:v>
                </c:pt>
              </c:numCache>
            </c:numRef>
          </c:val>
          <c:extLst>
            <c:ext xmlns:c16="http://schemas.microsoft.com/office/drawing/2014/chart" uri="{C3380CC4-5D6E-409C-BE32-E72D297353CC}">
              <c16:uniqueId val="{00000008-56FF-4E9E-BF62-F0EF47AA26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FF-4E9E-BF62-F0EF47AA26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3842</c:v>
                </c:pt>
                <c:pt idx="3">
                  <c:v>3646</c:v>
                </c:pt>
                <c:pt idx="6">
                  <c:v>3429</c:v>
                </c:pt>
                <c:pt idx="9">
                  <c:v>3213</c:v>
                </c:pt>
                <c:pt idx="12">
                  <c:v>3071</c:v>
                </c:pt>
              </c:numCache>
            </c:numRef>
          </c:val>
          <c:extLst>
            <c:ext xmlns:c16="http://schemas.microsoft.com/office/drawing/2014/chart" uri="{C3380CC4-5D6E-409C-BE32-E72D297353CC}">
              <c16:uniqueId val="{0000000A-56FF-4E9E-BF62-F0EF47AA26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FF-4E9E-BF62-F0EF47AA26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784</c:v>
                </c:pt>
                <c:pt idx="1">
                  <c:v>798</c:v>
                </c:pt>
                <c:pt idx="2">
                  <c:v>798</c:v>
                </c:pt>
              </c:numCache>
            </c:numRef>
          </c:val>
          <c:extLst>
            <c:ext xmlns:c16="http://schemas.microsoft.com/office/drawing/2014/chart" uri="{C3380CC4-5D6E-409C-BE32-E72D297353CC}">
              <c16:uniqueId val="{00000000-71E2-4BA0-B131-F0C49F75AB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126</c:v>
                </c:pt>
                <c:pt idx="2">
                  <c:v>136</c:v>
                </c:pt>
              </c:numCache>
            </c:numRef>
          </c:val>
          <c:extLst>
            <c:ext xmlns:c16="http://schemas.microsoft.com/office/drawing/2014/chart" uri="{C3380CC4-5D6E-409C-BE32-E72D297353CC}">
              <c16:uniqueId val="{00000001-71E2-4BA0-B131-F0C49F75AB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903</c:v>
                </c:pt>
                <c:pt idx="1">
                  <c:v>700</c:v>
                </c:pt>
                <c:pt idx="2">
                  <c:v>824</c:v>
                </c:pt>
              </c:numCache>
            </c:numRef>
          </c:val>
          <c:extLst>
            <c:ext xmlns:c16="http://schemas.microsoft.com/office/drawing/2014/chart" uri="{C3380CC4-5D6E-409C-BE32-E72D297353CC}">
              <c16:uniqueId val="{00000002-71E2-4BA0-B131-F0C49F75AB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93C43A5-61EA-4C20-8F59-E36A72E2778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330BFD8-25F2-4E07-B227-A162C626060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元利償還金</a:t>
          </a:r>
          <a:r>
            <a:rPr kumimoji="1" lang="ja-JP" altLang="en-US" sz="1100" baseline="0">
              <a:solidFill>
                <a:schemeClr val="dk1"/>
              </a:solidFill>
              <a:effectLst/>
              <a:latin typeface="+mn-lt"/>
              <a:ea typeface="+mn-ea"/>
              <a:cs typeface="+mn-cs"/>
            </a:rPr>
            <a:t>等は前年度と比較し、ほぼ同額となっており、</a:t>
          </a:r>
          <a:r>
            <a:rPr kumimoji="1" lang="ja-JP" altLang="ja-JP" sz="1100" baseline="0">
              <a:solidFill>
                <a:schemeClr val="dk1"/>
              </a:solidFill>
              <a:effectLst/>
              <a:latin typeface="+mn-lt"/>
              <a:ea typeface="+mn-ea"/>
              <a:cs typeface="+mn-cs"/>
            </a:rPr>
            <a:t>算入公債費等</a:t>
          </a:r>
          <a:r>
            <a:rPr kumimoji="1" lang="ja-JP" altLang="en-US" sz="1100" baseline="0">
              <a:solidFill>
                <a:schemeClr val="dk1"/>
              </a:solidFill>
              <a:effectLst/>
              <a:latin typeface="+mn-lt"/>
              <a:ea typeface="+mn-ea"/>
              <a:cs typeface="+mn-cs"/>
            </a:rPr>
            <a:t>は、風評被害対策資金返還金の減により</a:t>
          </a:r>
          <a:r>
            <a:rPr kumimoji="1" lang="ja-JP" altLang="ja-JP" sz="1100" baseline="0">
              <a:solidFill>
                <a:schemeClr val="dk1"/>
              </a:solidFill>
              <a:effectLst/>
              <a:latin typeface="+mn-lt"/>
              <a:ea typeface="+mn-ea"/>
              <a:cs typeface="+mn-cs"/>
            </a:rPr>
            <a:t>減少している</a:t>
          </a:r>
          <a:r>
            <a:rPr kumimoji="1" lang="ja-JP" altLang="en-US" sz="1100" baseline="0">
              <a:solidFill>
                <a:schemeClr val="dk1"/>
              </a:solidFill>
              <a:effectLst/>
              <a:latin typeface="+mn-lt"/>
              <a:ea typeface="+mn-ea"/>
              <a:cs typeface="+mn-cs"/>
            </a:rPr>
            <a:t>ことから</a:t>
          </a:r>
          <a:r>
            <a:rPr kumimoji="1" lang="ja-JP" altLang="ja-JP" sz="1100" baseline="0">
              <a:solidFill>
                <a:schemeClr val="dk1"/>
              </a:solidFill>
              <a:effectLst/>
              <a:latin typeface="+mn-lt"/>
              <a:ea typeface="+mn-ea"/>
              <a:cs typeface="+mn-cs"/>
            </a:rPr>
            <a:t>、実質公債費比率の分子の値</a:t>
          </a:r>
          <a:r>
            <a:rPr kumimoji="1" lang="ja-JP" altLang="en-US" sz="1100" baseline="0">
              <a:solidFill>
                <a:schemeClr val="dk1"/>
              </a:solidFill>
              <a:effectLst/>
              <a:latin typeface="+mn-lt"/>
              <a:ea typeface="+mn-ea"/>
              <a:cs typeface="+mn-cs"/>
            </a:rPr>
            <a:t>が増加している</a:t>
          </a:r>
          <a:r>
            <a:rPr kumimoji="1" lang="ja-JP" altLang="ja-JP" sz="1100" baseline="0">
              <a:solidFill>
                <a:schemeClr val="dk1"/>
              </a:solidFill>
              <a:effectLst/>
              <a:latin typeface="+mn-lt"/>
              <a:ea typeface="+mn-ea"/>
              <a:cs typeface="+mn-cs"/>
            </a:rPr>
            <a:t>。今後も地方債抑制施策として、地方債残高を今以上増やさないことと、交付税措置のある有利なもののみの発行に限定する。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a:t>
          </a:r>
          <a:r>
            <a:rPr kumimoji="1" lang="ja-JP" altLang="en-US" sz="1100">
              <a:solidFill>
                <a:schemeClr val="dk1"/>
              </a:solidFill>
              <a:effectLst/>
              <a:latin typeface="+mn-lt"/>
              <a:ea typeface="+mn-ea"/>
              <a:cs typeface="+mn-cs"/>
            </a:rPr>
            <a:t>確実に</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きており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令和３年度においては、充当可能基金が増加しているが、今後、</a:t>
          </a:r>
          <a:r>
            <a:rPr kumimoji="1" lang="ja-JP" altLang="ja-JP" sz="1100">
              <a:solidFill>
                <a:schemeClr val="dk1"/>
              </a:solidFill>
              <a:effectLst/>
              <a:latin typeface="+mn-lt"/>
              <a:ea typeface="+mn-ea"/>
              <a:cs typeface="+mn-cs"/>
            </a:rPr>
            <a:t>元金償還額の増加に伴い財政調整基金を充当</a:t>
          </a:r>
          <a:r>
            <a:rPr kumimoji="1" lang="ja-JP" altLang="en-US" sz="1100">
              <a:solidFill>
                <a:schemeClr val="dk1"/>
              </a:solidFill>
              <a:effectLst/>
              <a:latin typeface="+mn-lt"/>
              <a:ea typeface="+mn-ea"/>
              <a:cs typeface="+mn-cs"/>
            </a:rPr>
            <a:t>していく予定である。</a:t>
          </a:r>
          <a:r>
            <a:rPr kumimoji="1" lang="ja-JP" altLang="ja-JP" sz="1100">
              <a:solidFill>
                <a:schemeClr val="dk1"/>
              </a:solidFill>
              <a:effectLst/>
              <a:latin typeface="+mn-lt"/>
              <a:ea typeface="+mn-ea"/>
              <a:cs typeface="+mn-cs"/>
            </a:rPr>
            <a:t>将来負担比率は算出されていない。今後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は同額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公共施設等の老朽化対策などの経費が増大していくことや公債費が令和４年度～令和６年度頃にピークを迎えることから、決算状況等を踏まえ、可能な範囲で積み立てることとしている。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ふるさと応援基金：ふるさとを応援しようとする個人または団体からの寄附金を積み立てて、本町のアート、環境、観光、教育、福祉などのまちづくり事業の発展に関する施策の推進。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まちづくり整備の推進のため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教育施設建設整備基金：教育施設整備の推進</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生活環境施設整備の推進</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教育施設建設整備基金：小中学校施設整備などのため、可能な範囲で積み立て予定。特に小学校校舎の老朽化がひどくなってきているため、小規模の改修は実施してきているが、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近い将来</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建替え等の検討が必要となってきている。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生活環境施設整備基金：ごみ焼却、下水道施設整備事業などのため、可能な範囲で積み立て予定。令和３年度から下水道長寿命化事業を実施</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ため、基金からの取り崩しが必要となって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公共施設等の老朽化対策及び社会保障関係経費の増や公債費の増大による取り崩しがあったが、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の増などがあり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同額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令和４年度～令和６年度に地方債償還のピークを迎えるため、それに備えて積み立てを行う予定である。令和７年度以降は地方債償還額は減少予定であり、適切な事業の償還に充当していく。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1050" y="4699000"/>
          <a:ext cx="91670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需要額が増加し、収入額が減少していることから</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0.03</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、類似団体の平均を</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上回っている。企業の</a:t>
          </a:r>
          <a:r>
            <a:rPr kumimoji="1" lang="ja-JP" altLang="en-US" sz="1100">
              <a:solidFill>
                <a:schemeClr val="dk1"/>
              </a:solidFill>
              <a:effectLst/>
              <a:latin typeface="+mn-lt"/>
              <a:ea typeface="+mn-ea"/>
              <a:cs typeface="+mn-cs"/>
            </a:rPr>
            <a:t>継続的な</a:t>
          </a:r>
          <a:r>
            <a:rPr kumimoji="1" lang="ja-JP" altLang="ja-JP" sz="1100">
              <a:solidFill>
                <a:schemeClr val="dk1"/>
              </a:solidFill>
              <a:effectLst/>
              <a:latin typeface="+mn-lt"/>
              <a:ea typeface="+mn-ea"/>
              <a:cs typeface="+mn-cs"/>
            </a:rPr>
            <a:t>設備投資による固定資産税の</a:t>
          </a:r>
          <a:r>
            <a:rPr kumimoji="1" lang="ja-JP" altLang="en-US" sz="1100">
              <a:solidFill>
                <a:schemeClr val="dk1"/>
              </a:solidFill>
              <a:effectLst/>
              <a:latin typeface="+mn-lt"/>
              <a:ea typeface="+mn-ea"/>
              <a:cs typeface="+mn-cs"/>
            </a:rPr>
            <a:t>安定した収入</a:t>
          </a:r>
          <a:r>
            <a:rPr kumimoji="1" lang="ja-JP" altLang="ja-JP" sz="1100">
              <a:solidFill>
                <a:schemeClr val="dk1"/>
              </a:solidFill>
              <a:effectLst/>
              <a:latin typeface="+mn-lt"/>
              <a:ea typeface="+mn-ea"/>
              <a:cs typeface="+mn-cs"/>
            </a:rPr>
            <a:t>が要因として考えられるが、今後の景気は</a:t>
          </a:r>
          <a:r>
            <a:rPr kumimoji="1" lang="ja-JP" altLang="en-US" sz="1100">
              <a:solidFill>
                <a:schemeClr val="dk1"/>
              </a:solidFill>
              <a:effectLst/>
              <a:latin typeface="+mn-lt"/>
              <a:ea typeface="+mn-ea"/>
              <a:cs typeface="+mn-cs"/>
            </a:rPr>
            <a:t>物価高等による影響により</a:t>
          </a:r>
          <a:r>
            <a:rPr kumimoji="1" lang="ja-JP" altLang="ja-JP" sz="1100">
              <a:solidFill>
                <a:schemeClr val="dk1"/>
              </a:solidFill>
              <a:effectLst/>
              <a:latin typeface="+mn-lt"/>
              <a:ea typeface="+mn-ea"/>
              <a:cs typeface="+mn-cs"/>
            </a:rPr>
            <a:t>非常に不透明であると思われるので、楽観視できない状況である。今後は、必要な事業を選別し、投資的経費を抑制するなど、歳出削減に努める。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30904</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32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30904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30904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30904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151554</xdr:rowOff>
    </xdr:from>
    <xdr:to>
      <xdr:col>19</xdr:col>
      <xdr:colOff>184150</xdr:colOff>
      <xdr:row>43</xdr:row>
      <xdr:rowOff>81704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の増により、前年度より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減となっているが、類似団体の平均は上回っている。大きな要因としては、町民会館と一般廃棄物処理施設の地方債の償還により公債費が高い水準となっている。令和６年度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8804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138176</xdr:rowOff>
    </xdr:from>
    <xdr:to>
      <xdr:col>19</xdr:col>
      <xdr:colOff>133350</xdr:colOff>
      <xdr:row>67</xdr:row>
      <xdr:rowOff>46228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8242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164592</xdr:rowOff>
    </xdr:from>
    <xdr:to>
      <xdr:col>15</xdr:col>
      <xdr:colOff>82550</xdr:colOff>
      <xdr:row>67</xdr:row>
      <xdr:rowOff>46228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4802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164592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982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166878</xdr:rowOff>
    </xdr:from>
    <xdr:to>
      <xdr:col>15</xdr:col>
      <xdr:colOff>133350</xdr:colOff>
      <xdr:row>67</xdr:row>
      <xdr:rowOff>97028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81805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113792</xdr:rowOff>
    </xdr:from>
    <xdr:to>
      <xdr:col>11</xdr:col>
      <xdr:colOff>82550</xdr:colOff>
      <xdr:row>67</xdr:row>
      <xdr:rowOff>43942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人件費・物件費及び維持補修費の合計額の人口１人当たりの金額が、類似団体平均に比べて</a:t>
          </a:r>
          <a:r>
            <a:rPr kumimoji="1" lang="en-US" altLang="ja-JP" sz="1100">
              <a:solidFill>
                <a:schemeClr val="dk1"/>
              </a:solidFill>
              <a:effectLst/>
              <a:latin typeface="+mn-lt"/>
              <a:ea typeface="+mn-ea"/>
              <a:cs typeface="+mn-cs"/>
            </a:rPr>
            <a:t>18,421</a:t>
          </a:r>
          <a:r>
            <a:rPr kumimoji="1" lang="ja-JP" altLang="ja-JP" sz="1100">
              <a:solidFill>
                <a:schemeClr val="dk1"/>
              </a:solidFill>
              <a:effectLst/>
              <a:latin typeface="+mn-lt"/>
              <a:ea typeface="+mn-ea"/>
              <a:cs typeface="+mn-cs"/>
            </a:rPr>
            <a:t>円上回っている。主として、町立診療所の運営に係る人件費、物件費等が普通会計に計上されていることと、一般廃棄物処理施設に係る委託料などが要因となっている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今後、さらに各種手当の支給要件の再検討など、人件費削減に努め、事務事業の見直しなどの行財政改革を行い、物件費の抑制等を行っていきたい。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93647</xdr:rowOff>
    </xdr:from>
    <xdr:to>
      <xdr:col>23</xdr:col>
      <xdr:colOff>133350</xdr:colOff>
      <xdr:row>81</xdr:row>
      <xdr:rowOff>112148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81097"/>
          <a:ext cx="8382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93647</xdr:rowOff>
    </xdr:from>
    <xdr:to>
      <xdr:col>19</xdr:col>
      <xdr:colOff>133350</xdr:colOff>
      <xdr:row>81</xdr:row>
      <xdr:rowOff>98233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8109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81564</xdr:rowOff>
    </xdr:from>
    <xdr:to>
      <xdr:col>15</xdr:col>
      <xdr:colOff>82550</xdr:colOff>
      <xdr:row>81</xdr:row>
      <xdr:rowOff>98233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690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75194</xdr:rowOff>
    </xdr:from>
    <xdr:to>
      <xdr:col>11</xdr:col>
      <xdr:colOff>31750</xdr:colOff>
      <xdr:row>81</xdr:row>
      <xdr:rowOff>81564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62644"/>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61348</xdr:rowOff>
    </xdr:from>
    <xdr:to>
      <xdr:col>23</xdr:col>
      <xdr:colOff>184150</xdr:colOff>
      <xdr:row>81</xdr:row>
      <xdr:rowOff>162948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33425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42847</xdr:rowOff>
    </xdr:from>
    <xdr:to>
      <xdr:col>19</xdr:col>
      <xdr:colOff>184150</xdr:colOff>
      <xdr:row>81</xdr:row>
      <xdr:rowOff>144447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129224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47433</xdr:rowOff>
    </xdr:from>
    <xdr:to>
      <xdr:col>15</xdr:col>
      <xdr:colOff>133350</xdr:colOff>
      <xdr:row>81</xdr:row>
      <xdr:rowOff>149033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133810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2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30764</xdr:rowOff>
    </xdr:from>
    <xdr:to>
      <xdr:col>11</xdr:col>
      <xdr:colOff>82550</xdr:colOff>
      <xdr:row>81</xdr:row>
      <xdr:rowOff>132364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117141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24394</xdr:rowOff>
    </xdr:from>
    <xdr:to>
      <xdr:col>7</xdr:col>
      <xdr:colOff>31750</xdr:colOff>
      <xdr:row>81</xdr:row>
      <xdr:rowOff>125994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110771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ポイント、全国町村平均では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い数値となっている。小さい自治体であり職員数が少ないことから、全体の職員構成が大きな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88</xdr:row>
      <xdr:rowOff>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693422"/>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401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26811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18345</xdr:rowOff>
    </xdr:from>
    <xdr:to>
      <xdr:col>68</xdr:col>
      <xdr:colOff>203200</xdr:colOff>
      <xdr:row>84</xdr:row>
      <xdr:rowOff>119945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類似団体の平均を若干上回っている。今後も、地方分権やコロナ感染症対応などにより、地方公共団体の役割が増加していることや、働き方改革により一定の職員数を確保していくことも必要であ</a:t>
          </a:r>
          <a:r>
            <a:rPr kumimoji="1" lang="ja-JP" altLang="en-US" sz="1100">
              <a:solidFill>
                <a:schemeClr val="dk1"/>
              </a:solidFill>
              <a:effectLst/>
              <a:latin typeface="+mn-lt"/>
              <a:ea typeface="+mn-ea"/>
              <a:cs typeface="+mn-cs"/>
            </a:rPr>
            <a:t>ること、さらには、定年延長制度の導入により一時的には職員数は増加傾向になると</a:t>
          </a:r>
          <a:r>
            <a:rPr kumimoji="1" lang="ja-JP" altLang="ja-JP" sz="1100">
              <a:solidFill>
                <a:schemeClr val="dk1"/>
              </a:solidFill>
              <a:effectLst/>
              <a:latin typeface="+mn-lt"/>
              <a:ea typeface="+mn-ea"/>
              <a:cs typeface="+mn-cs"/>
            </a:rPr>
            <a:t>考えるが、民間活力を活用するとともに、職員個人の質の向上にも努め、町民サービスの低下につながらないよう、適切な定員管理を実施していきたい。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159925</xdr:rowOff>
    </xdr:from>
    <xdr:to>
      <xdr:col>81</xdr:col>
      <xdr:colOff>44450</xdr:colOff>
      <xdr:row>60</xdr:row>
      <xdr:rowOff>164750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46925"/>
          <a:ext cx="8382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134387</xdr:rowOff>
    </xdr:from>
    <xdr:to>
      <xdr:col>77</xdr:col>
      <xdr:colOff>44450</xdr:colOff>
      <xdr:row>60</xdr:row>
      <xdr:rowOff>159925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21387"/>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114279</xdr:rowOff>
    </xdr:from>
    <xdr:to>
      <xdr:col>72</xdr:col>
      <xdr:colOff>203200</xdr:colOff>
      <xdr:row>60</xdr:row>
      <xdr:rowOff>134387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01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114279</xdr:rowOff>
    </xdr:from>
    <xdr:to>
      <xdr:col>68</xdr:col>
      <xdr:colOff>152400</xdr:colOff>
      <xdr:row>60</xdr:row>
      <xdr:rowOff>132979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0127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113950</xdr:rowOff>
    </xdr:from>
    <xdr:to>
      <xdr:col>81</xdr:col>
      <xdr:colOff>95250</xdr:colOff>
      <xdr:row>61</xdr:row>
      <xdr:rowOff>44100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86027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109125</xdr:rowOff>
    </xdr:from>
    <xdr:to>
      <xdr:col>77</xdr:col>
      <xdr:colOff>95250</xdr:colOff>
      <xdr:row>61</xdr:row>
      <xdr:rowOff>39275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24052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8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83587</xdr:rowOff>
    </xdr:from>
    <xdr:to>
      <xdr:col>73</xdr:col>
      <xdr:colOff>44450</xdr:colOff>
      <xdr:row>61</xdr:row>
      <xdr:rowOff>13737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169964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63479</xdr:rowOff>
    </xdr:from>
    <xdr:to>
      <xdr:col>68</xdr:col>
      <xdr:colOff>203200</xdr:colOff>
      <xdr:row>60</xdr:row>
      <xdr:rowOff>165079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149856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82179</xdr:rowOff>
    </xdr:from>
    <xdr:to>
      <xdr:col>64</xdr:col>
      <xdr:colOff>152400</xdr:colOff>
      <xdr:row>61</xdr:row>
      <xdr:rowOff>12329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168556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地方債の償還により公債費が高い水準となっている。令和６年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105833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2826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81704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1619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132504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97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40</xdr:row>
      <xdr:rowOff>118956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過去からの地方債抑制施策として、交付税措置のある有利なもののみの発行に限定してきたことにより</a:t>
          </a:r>
          <a:r>
            <a:rPr kumimoji="1" lang="ja-JP" altLang="en-US" sz="1100">
              <a:solidFill>
                <a:schemeClr val="dk1"/>
              </a:solidFill>
              <a:effectLst/>
              <a:latin typeface="+mn-lt"/>
              <a:ea typeface="+mn-ea"/>
              <a:cs typeface="+mn-cs"/>
            </a:rPr>
            <a:t>、全国平均・香川県平均を下回っている</a:t>
          </a:r>
          <a:r>
            <a:rPr kumimoji="1" lang="ja-JP" altLang="ja-JP" sz="1100">
              <a:solidFill>
                <a:schemeClr val="dk1"/>
              </a:solidFill>
              <a:effectLst/>
              <a:latin typeface="+mn-lt"/>
              <a:ea typeface="+mn-ea"/>
              <a:cs typeface="+mn-cs"/>
            </a:rPr>
            <a:t>。今後も地方債抑制施策を継続し、現在の水準を維持する。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員適正化計画の職員数を維持しているものの、類似団体平均を上回っている。大きな要因としては、町立診療所の運営に係る人件費が普通会計に計上されていることである。今後、定年延長制度も導入されることから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45357</xdr:rowOff>
    </xdr:from>
    <xdr:to>
      <xdr:col>24</xdr:col>
      <xdr:colOff>25400</xdr:colOff>
      <xdr:row>41</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033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26307</xdr:rowOff>
    </xdr:from>
    <xdr:to>
      <xdr:col>19</xdr:col>
      <xdr:colOff>187325</xdr:colOff>
      <xdr:row>41</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55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26307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33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33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95250</xdr:rowOff>
    </xdr:from>
    <xdr:to>
      <xdr:col>20</xdr:col>
      <xdr:colOff>38100</xdr:colOff>
      <xdr:row>42</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10177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146957</xdr:rowOff>
    </xdr:from>
    <xdr:to>
      <xdr:col>15</xdr:col>
      <xdr:colOff>149225</xdr:colOff>
      <xdr:row>41</xdr:row>
      <xdr:rowOff>77107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61884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51707</xdr:rowOff>
    </xdr:from>
    <xdr:to>
      <xdr:col>6</xdr:col>
      <xdr:colOff>171450</xdr:colOff>
      <xdr:row>41</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a:t>
          </a:r>
          <a:r>
            <a:rPr kumimoji="1" lang="ja-JP" altLang="en-US" sz="1100">
              <a:solidFill>
                <a:schemeClr val="dk1"/>
              </a:solidFill>
              <a:effectLst/>
              <a:latin typeface="+mn-lt"/>
              <a:ea typeface="+mn-ea"/>
              <a:cs typeface="+mn-cs"/>
            </a:rPr>
            <a:t>、エネルギー価格の高騰等があり厳しい状況ではあるが、</a:t>
          </a:r>
          <a:r>
            <a:rPr kumimoji="1" lang="ja-JP" altLang="ja-JP" sz="1100">
              <a:solidFill>
                <a:schemeClr val="dk1"/>
              </a:solidFill>
              <a:effectLst/>
              <a:latin typeface="+mn-lt"/>
              <a:ea typeface="+mn-ea"/>
              <a:cs typeface="+mn-cs"/>
            </a:rPr>
            <a:t>施設の設備投資などによるさらなる光熱水費の抑制や業務委託の再検討などに努める。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21844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66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21844</xdr:rowOff>
    </xdr:from>
    <xdr:to>
      <xdr:col>78</xdr:col>
      <xdr:colOff>69850</xdr:colOff>
      <xdr:row>19</xdr:row>
      <xdr:rowOff>33274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07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33274</xdr:rowOff>
    </xdr:from>
    <xdr:to>
      <xdr:col>73</xdr:col>
      <xdr:colOff>180975</xdr:colOff>
      <xdr:row>19</xdr:row>
      <xdr:rowOff>37846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90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37846</xdr:rowOff>
    </xdr:from>
    <xdr:to>
      <xdr:col>69</xdr:col>
      <xdr:colOff>92075</xdr:colOff>
      <xdr:row>20</xdr:row>
      <xdr:rowOff>3556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295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153924</xdr:rowOff>
    </xdr:from>
    <xdr:to>
      <xdr:col>74</xdr:col>
      <xdr:colOff>31750</xdr:colOff>
      <xdr:row>19</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68851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158496</xdr:rowOff>
    </xdr:from>
    <xdr:to>
      <xdr:col>69</xdr:col>
      <xdr:colOff>142875</xdr:colOff>
      <xdr:row>19</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73423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124206</xdr:rowOff>
    </xdr:from>
    <xdr:to>
      <xdr:col>65</xdr:col>
      <xdr:colOff>53975</xdr:colOff>
      <xdr:row>20</xdr:row>
      <xdr:rowOff>54356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39133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138430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ポイントの減となっており、類似団体平均を下回っている。特別会計への繰出金が依然高いウエイトを占めており、</a:t>
          </a:r>
          <a:r>
            <a:rPr kumimoji="1" lang="ja-JP" altLang="en-US" sz="1100">
              <a:solidFill>
                <a:schemeClr val="dk1"/>
              </a:solidFill>
              <a:effectLst/>
              <a:latin typeface="+mn-lt"/>
              <a:ea typeface="+mn-ea"/>
              <a:cs typeface="+mn-cs"/>
            </a:rPr>
            <a:t>介護・後期・下水道など、どの会計においても</a:t>
          </a:r>
          <a:r>
            <a:rPr kumimoji="1" lang="ja-JP" altLang="ja-JP" sz="1100">
              <a:solidFill>
                <a:schemeClr val="dk1"/>
              </a:solidFill>
              <a:effectLst/>
              <a:latin typeface="+mn-lt"/>
              <a:ea typeface="+mn-ea"/>
              <a:cs typeface="+mn-cs"/>
            </a:rPr>
            <a:t>今後も増加傾向は続くと予想される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、受益と負担の公平性の観点からも、また、独立採算の原則からも、その運営の健全化を図り、普通会計の負担額を減らしていくよう努めていく。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2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5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45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49276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154758</xdr:rowOff>
    </xdr:from>
    <xdr:to>
      <xdr:col>82</xdr:col>
      <xdr:colOff>107950</xdr:colOff>
      <xdr:row>33</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126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9434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19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xdr:rowOff>
    </xdr:from>
    <xdr:to>
      <xdr:col>73</xdr:col>
      <xdr:colOff>180975</xdr:colOff>
      <xdr:row>34</xdr:row>
      <xdr:rowOff>15966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38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15966</xdr:rowOff>
    </xdr:from>
    <xdr:to>
      <xdr:col>69</xdr:col>
      <xdr:colOff>92075</xdr:colOff>
      <xdr:row>34</xdr:row>
      <xdr:rowOff>29028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8452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103958</xdr:rowOff>
    </xdr:from>
    <xdr:to>
      <xdr:col>82</xdr:col>
      <xdr:colOff>158750</xdr:colOff>
      <xdr:row>34</xdr:row>
      <xdr:rowOff>34108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130084</xdr:rowOff>
    </xdr:from>
    <xdr:to>
      <xdr:col>74</xdr:col>
      <xdr:colOff>31750</xdr:colOff>
      <xdr:row>34</xdr:row>
      <xdr:rowOff>60234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70411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ポイントの減となっているが、類似団体平均を上回っている。大きな要因としては、町民会館、一般廃棄物処理施設の償還が主となっている。平成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より既に財政改革に取り組んでおり、借入額よりも償還額が上回る予算となっており、確実に地方債残高は減少している。今後も後世への負担軽減を図るため、引き続き地方債抑制政策を継続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909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42418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74422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86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79</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5379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公債費を除く経常経費をみると、類似団体平均を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ポイント下回っているが、今後も下水道や国保や介護など他会計への繰出金は増加が見込まれるため、歳出抑制を模索するなど、歳出の削減に努める。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77</xdr:row>
      <xdr:rowOff>14332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8208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14332</xdr:rowOff>
    </xdr:from>
    <xdr:to>
      <xdr:col>78</xdr:col>
      <xdr:colOff>69850</xdr:colOff>
      <xdr:row>78</xdr:row>
      <xdr:rowOff>9434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5982"/>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122101</xdr:rowOff>
    </xdr:from>
    <xdr:to>
      <xdr:col>73</xdr:col>
      <xdr:colOff>180975</xdr:colOff>
      <xdr:row>78</xdr:row>
      <xdr:rowOff>9434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23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122101</xdr:rowOff>
    </xdr:from>
    <xdr:to>
      <xdr:col>69</xdr:col>
      <xdr:colOff>92075</xdr:colOff>
      <xdr:row>78</xdr:row>
      <xdr:rowOff>84545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2375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17615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134982</xdr:rowOff>
    </xdr:from>
    <xdr:to>
      <xdr:col>78</xdr:col>
      <xdr:colOff>120650</xdr:colOff>
      <xdr:row>77</xdr:row>
      <xdr:rowOff>65132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75310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3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130084</xdr:rowOff>
    </xdr:from>
    <xdr:to>
      <xdr:col>74</xdr:col>
      <xdr:colOff>31750</xdr:colOff>
      <xdr:row>78</xdr:row>
      <xdr:rowOff>60234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71301</xdr:rowOff>
    </xdr:from>
    <xdr:to>
      <xdr:col>69</xdr:col>
      <xdr:colOff>142875</xdr:colOff>
      <xdr:row>78</xdr:row>
      <xdr:rowOff>1451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11628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164656</xdr:rowOff>
    </xdr:from>
    <xdr:to>
      <xdr:col>29</xdr:col>
      <xdr:colOff>127000</xdr:colOff>
      <xdr:row>17</xdr:row>
      <xdr:rowOff>13889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5481"/>
          <a:ext cx="647700" cy="2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149433</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13889</xdr:rowOff>
    </xdr:from>
    <xdr:to>
      <xdr:col>26</xdr:col>
      <xdr:colOff>50800</xdr:colOff>
      <xdr:row>17</xdr:row>
      <xdr:rowOff>16159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6164"/>
          <a:ext cx="698500" cy="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16159</xdr:rowOff>
    </xdr:from>
    <xdr:to>
      <xdr:col>22</xdr:col>
      <xdr:colOff>114300</xdr:colOff>
      <xdr:row>17</xdr:row>
      <xdr:rowOff>20005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8434"/>
          <a:ext cx="698500" cy="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20005</xdr:rowOff>
    </xdr:from>
    <xdr:to>
      <xdr:col>18</xdr:col>
      <xdr:colOff>177800</xdr:colOff>
      <xdr:row>17</xdr:row>
      <xdr:rowOff>27546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82280"/>
          <a:ext cx="698500" cy="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113856</xdr:rowOff>
    </xdr:from>
    <xdr:to>
      <xdr:col>29</xdr:col>
      <xdr:colOff>177800</xdr:colOff>
      <xdr:row>17</xdr:row>
      <xdr:rowOff>44006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130383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134539</xdr:rowOff>
    </xdr:from>
    <xdr:to>
      <xdr:col>26</xdr:col>
      <xdr:colOff>101600</xdr:colOff>
      <xdr:row>17</xdr:row>
      <xdr:rowOff>64689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49466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11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136809</xdr:rowOff>
    </xdr:from>
    <xdr:to>
      <xdr:col>22</xdr:col>
      <xdr:colOff>165100</xdr:colOff>
      <xdr:row>17</xdr:row>
      <xdr:rowOff>66959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2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77136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9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140655</xdr:rowOff>
    </xdr:from>
    <xdr:to>
      <xdr:col>19</xdr:col>
      <xdr:colOff>38100</xdr:colOff>
      <xdr:row>17</xdr:row>
      <xdr:rowOff>70805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3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80982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0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148196</xdr:rowOff>
    </xdr:from>
    <xdr:to>
      <xdr:col>15</xdr:col>
      <xdr:colOff>101600</xdr:colOff>
      <xdr:row>17</xdr:row>
      <xdr:rowOff>78346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126320</xdr:rowOff>
    </xdr:from>
    <xdr:to>
      <xdr:col>29</xdr:col>
      <xdr:colOff>127000</xdr:colOff>
      <xdr:row>37</xdr:row>
      <xdr:rowOff>15152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079570"/>
          <a:ext cx="647700" cy="6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11763</xdr:rowOff>
    </xdr:from>
    <xdr:to>
      <xdr:col>26</xdr:col>
      <xdr:colOff>50800</xdr:colOff>
      <xdr:row>37</xdr:row>
      <xdr:rowOff>15152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136463"/>
          <a:ext cx="6985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11763</xdr:rowOff>
    </xdr:from>
    <xdr:to>
      <xdr:col>22</xdr:col>
      <xdr:colOff>114300</xdr:colOff>
      <xdr:row>37</xdr:row>
      <xdr:rowOff>35217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136463"/>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35217</xdr:rowOff>
    </xdr:from>
    <xdr:to>
      <xdr:col>18</xdr:col>
      <xdr:colOff>177800</xdr:colOff>
      <xdr:row>37</xdr:row>
      <xdr:rowOff>140779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159917"/>
          <a:ext cx="698500" cy="10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75520</xdr:rowOff>
    </xdr:from>
    <xdr:to>
      <xdr:col>29</xdr:col>
      <xdr:colOff>177800</xdr:colOff>
      <xdr:row>37</xdr:row>
      <xdr:rowOff>5670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2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263497</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7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135802</xdr:rowOff>
    </xdr:from>
    <xdr:to>
      <xdr:col>26</xdr:col>
      <xdr:colOff>101600</xdr:colOff>
      <xdr:row>37</xdr:row>
      <xdr:rowOff>65952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08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247579</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85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132413</xdr:rowOff>
    </xdr:from>
    <xdr:to>
      <xdr:col>22</xdr:col>
      <xdr:colOff>165100</xdr:colOff>
      <xdr:row>37</xdr:row>
      <xdr:rowOff>62563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8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244190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85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155867</xdr:rowOff>
    </xdr:from>
    <xdr:to>
      <xdr:col>19</xdr:col>
      <xdr:colOff>38100</xdr:colOff>
      <xdr:row>37</xdr:row>
      <xdr:rowOff>86017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267644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8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89979</xdr:rowOff>
    </xdr:from>
    <xdr:to>
      <xdr:col>15</xdr:col>
      <xdr:colOff>101600</xdr:colOff>
      <xdr:row>37</xdr:row>
      <xdr:rowOff>191579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1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176356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30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111726</xdr:rowOff>
    </xdr:from>
    <xdr:to>
      <xdr:col>24</xdr:col>
      <xdr:colOff>63500</xdr:colOff>
      <xdr:row>35</xdr:row>
      <xdr:rowOff>136027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2476"/>
          <a:ext cx="8382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136027</xdr:rowOff>
    </xdr:from>
    <xdr:to>
      <xdr:col>19</xdr:col>
      <xdr:colOff>177800</xdr:colOff>
      <xdr:row>36</xdr:row>
      <xdr:rowOff>6700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36777"/>
          <a:ext cx="8890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6700</xdr:rowOff>
    </xdr:from>
    <xdr:to>
      <xdr:col>15</xdr:col>
      <xdr:colOff>50800</xdr:colOff>
      <xdr:row>36</xdr:row>
      <xdr:rowOff>8723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78900"/>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8723</xdr:rowOff>
    </xdr:from>
    <xdr:to>
      <xdr:col>10</xdr:col>
      <xdr:colOff>114300</xdr:colOff>
      <xdr:row>36</xdr:row>
      <xdr:rowOff>15365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0923"/>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60926</xdr:rowOff>
    </xdr:from>
    <xdr:to>
      <xdr:col>24</xdr:col>
      <xdr:colOff>114300</xdr:colOff>
      <xdr:row>35</xdr:row>
      <xdr:rowOff>162526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83803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85227</xdr:rowOff>
    </xdr:from>
    <xdr:to>
      <xdr:col>20</xdr:col>
      <xdr:colOff>38100</xdr:colOff>
      <xdr:row>36</xdr:row>
      <xdr:rowOff>15377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31904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6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127350</xdr:rowOff>
    </xdr:from>
    <xdr:to>
      <xdr:col>15</xdr:col>
      <xdr:colOff>101600</xdr:colOff>
      <xdr:row>36</xdr:row>
      <xdr:rowOff>57500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74027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129373</xdr:rowOff>
    </xdr:from>
    <xdr:to>
      <xdr:col>10</xdr:col>
      <xdr:colOff>165100</xdr:colOff>
      <xdr:row>36</xdr:row>
      <xdr:rowOff>59523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76050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136015</xdr:rowOff>
    </xdr:from>
    <xdr:to>
      <xdr:col>6</xdr:col>
      <xdr:colOff>38100</xdr:colOff>
      <xdr:row>36</xdr:row>
      <xdr:rowOff>66165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82692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132407</xdr:rowOff>
    </xdr:from>
    <xdr:to>
      <xdr:col>24</xdr:col>
      <xdr:colOff>63500</xdr:colOff>
      <xdr:row>56</xdr:row>
      <xdr:rowOff>139500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33607"/>
          <a:ext cx="8382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98318</xdr:rowOff>
    </xdr:from>
    <xdr:to>
      <xdr:col>19</xdr:col>
      <xdr:colOff>177800</xdr:colOff>
      <xdr:row>56</xdr:row>
      <xdr:rowOff>139500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99518"/>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98318</xdr:rowOff>
    </xdr:from>
    <xdr:to>
      <xdr:col>15</xdr:col>
      <xdr:colOff>50800</xdr:colOff>
      <xdr:row>56</xdr:row>
      <xdr:rowOff>115697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99518"/>
          <a:ext cx="8890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113377</xdr:rowOff>
    </xdr:from>
    <xdr:to>
      <xdr:col>10</xdr:col>
      <xdr:colOff>114300</xdr:colOff>
      <xdr:row>56</xdr:row>
      <xdr:rowOff>115697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14577"/>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81607</xdr:rowOff>
    </xdr:from>
    <xdr:to>
      <xdr:col>24</xdr:col>
      <xdr:colOff>114300</xdr:colOff>
      <xdr:row>57</xdr:row>
      <xdr:rowOff>11757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104484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3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88700</xdr:rowOff>
    </xdr:from>
    <xdr:to>
      <xdr:col>20</xdr:col>
      <xdr:colOff>38100</xdr:colOff>
      <xdr:row>57</xdr:row>
      <xdr:rowOff>18850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35377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6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47518</xdr:rowOff>
    </xdr:from>
    <xdr:to>
      <xdr:col>15</xdr:col>
      <xdr:colOff>101600</xdr:colOff>
      <xdr:row>56</xdr:row>
      <xdr:rowOff>149118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165645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2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64897</xdr:rowOff>
    </xdr:from>
    <xdr:to>
      <xdr:col>10</xdr:col>
      <xdr:colOff>165100</xdr:colOff>
      <xdr:row>56</xdr:row>
      <xdr:rowOff>166497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62577</xdr:rowOff>
    </xdr:from>
    <xdr:to>
      <xdr:col>6</xdr:col>
      <xdr:colOff>38100</xdr:colOff>
      <xdr:row>56</xdr:row>
      <xdr:rowOff>164177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20459</xdr:rowOff>
    </xdr:from>
    <xdr:to>
      <xdr:col>24</xdr:col>
      <xdr:colOff>63500</xdr:colOff>
      <xdr:row>79</xdr:row>
      <xdr:rowOff>23101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65009"/>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20459</xdr:rowOff>
    </xdr:from>
    <xdr:to>
      <xdr:col>19</xdr:col>
      <xdr:colOff>177800</xdr:colOff>
      <xdr:row>79</xdr:row>
      <xdr:rowOff>20752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6500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20752</xdr:rowOff>
    </xdr:from>
    <xdr:to>
      <xdr:col>15</xdr:col>
      <xdr:colOff>50800</xdr:colOff>
      <xdr:row>79</xdr:row>
      <xdr:rowOff>22873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6530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22873</xdr:rowOff>
    </xdr:from>
    <xdr:to>
      <xdr:col>10</xdr:col>
      <xdr:colOff>114300</xdr:colOff>
      <xdr:row>79</xdr:row>
      <xdr:rowOff>23940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5674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143751</xdr:rowOff>
    </xdr:from>
    <xdr:to>
      <xdr:col>24</xdr:col>
      <xdr:colOff>114300</xdr:colOff>
      <xdr:row>79</xdr:row>
      <xdr:rowOff>73901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5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58678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4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141109</xdr:rowOff>
    </xdr:from>
    <xdr:to>
      <xdr:col>20</xdr:col>
      <xdr:colOff>38100</xdr:colOff>
      <xdr:row>79</xdr:row>
      <xdr:rowOff>71259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62386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60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141402</xdr:rowOff>
    </xdr:from>
    <xdr:to>
      <xdr:col>15</xdr:col>
      <xdr:colOff>101600</xdr:colOff>
      <xdr:row>79</xdr:row>
      <xdr:rowOff>71552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62679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143523</xdr:rowOff>
    </xdr:from>
    <xdr:to>
      <xdr:col>10</xdr:col>
      <xdr:colOff>165100</xdr:colOff>
      <xdr:row>79</xdr:row>
      <xdr:rowOff>73673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64800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144590</xdr:rowOff>
    </xdr:from>
    <xdr:to>
      <xdr:col>6</xdr:col>
      <xdr:colOff>38100</xdr:colOff>
      <xdr:row>79</xdr:row>
      <xdr:rowOff>74740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65867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119804</xdr:rowOff>
    </xdr:from>
    <xdr:to>
      <xdr:col>24</xdr:col>
      <xdr:colOff>63500</xdr:colOff>
      <xdr:row>97</xdr:row>
      <xdr:rowOff>105319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9004"/>
          <a:ext cx="838200" cy="1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103809</xdr:rowOff>
    </xdr:from>
    <xdr:to>
      <xdr:col>19</xdr:col>
      <xdr:colOff>177800</xdr:colOff>
      <xdr:row>97</xdr:row>
      <xdr:rowOff>105319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34459"/>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103809</xdr:rowOff>
    </xdr:from>
    <xdr:to>
      <xdr:col>15</xdr:col>
      <xdr:colOff>50800</xdr:colOff>
      <xdr:row>97</xdr:row>
      <xdr:rowOff>115491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445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97996</xdr:rowOff>
    </xdr:from>
    <xdr:to>
      <xdr:col>10</xdr:col>
      <xdr:colOff>114300</xdr:colOff>
      <xdr:row>97</xdr:row>
      <xdr:rowOff>115491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28646"/>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69004</xdr:rowOff>
    </xdr:from>
    <xdr:to>
      <xdr:col>24</xdr:col>
      <xdr:colOff>114300</xdr:colOff>
      <xdr:row>96</xdr:row>
      <xdr:rowOff>170604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155381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54519</xdr:rowOff>
    </xdr:from>
    <xdr:to>
      <xdr:col>20</xdr:col>
      <xdr:colOff>38100</xdr:colOff>
      <xdr:row>97</xdr:row>
      <xdr:rowOff>156119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147246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53009</xdr:rowOff>
    </xdr:from>
    <xdr:to>
      <xdr:col>15</xdr:col>
      <xdr:colOff>101600</xdr:colOff>
      <xdr:row>97</xdr:row>
      <xdr:rowOff>154609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145736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64691</xdr:rowOff>
    </xdr:from>
    <xdr:to>
      <xdr:col>10</xdr:col>
      <xdr:colOff>165100</xdr:colOff>
      <xdr:row>97</xdr:row>
      <xdr:rowOff>166291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157418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47196</xdr:rowOff>
    </xdr:from>
    <xdr:to>
      <xdr:col>6</xdr:col>
      <xdr:colOff>38100</xdr:colOff>
      <xdr:row>97</xdr:row>
      <xdr:rowOff>148796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139923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159820</xdr:rowOff>
    </xdr:from>
    <xdr:to>
      <xdr:col>55</xdr:col>
      <xdr:colOff>0</xdr:colOff>
      <xdr:row>37</xdr:row>
      <xdr:rowOff>87731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89120"/>
          <a:ext cx="838200" cy="44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159820</xdr:rowOff>
    </xdr:from>
    <xdr:to>
      <xdr:col>50</xdr:col>
      <xdr:colOff>114300</xdr:colOff>
      <xdr:row>37</xdr:row>
      <xdr:rowOff>126289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89120"/>
          <a:ext cx="889000" cy="48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126289</xdr:rowOff>
    </xdr:from>
    <xdr:to>
      <xdr:col>45</xdr:col>
      <xdr:colOff>177800</xdr:colOff>
      <xdr:row>37</xdr:row>
      <xdr:rowOff>149073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993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149073</xdr:rowOff>
    </xdr:from>
    <xdr:to>
      <xdr:col>41</xdr:col>
      <xdr:colOff>50800</xdr:colOff>
      <xdr:row>37</xdr:row>
      <xdr:rowOff>168766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2723"/>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36931</xdr:rowOff>
    </xdr:from>
    <xdr:to>
      <xdr:col>55</xdr:col>
      <xdr:colOff>50800</xdr:colOff>
      <xdr:row>37</xdr:row>
      <xdr:rowOff>138531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123308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109020</xdr:rowOff>
    </xdr:from>
    <xdr:to>
      <xdr:col>50</xdr:col>
      <xdr:colOff>165100</xdr:colOff>
      <xdr:row>35</xdr:row>
      <xdr:rowOff>39170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30297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75489</xdr:rowOff>
    </xdr:from>
    <xdr:to>
      <xdr:col>46</xdr:col>
      <xdr:colOff>38100</xdr:colOff>
      <xdr:row>38</xdr:row>
      <xdr:rowOff>5638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9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168215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98273</xdr:rowOff>
    </xdr:from>
    <xdr:to>
      <xdr:col>41</xdr:col>
      <xdr:colOff>101600</xdr:colOff>
      <xdr:row>38</xdr:row>
      <xdr:rowOff>28423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19549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117966</xdr:rowOff>
    </xdr:from>
    <xdr:to>
      <xdr:col>36</xdr:col>
      <xdr:colOff>165100</xdr:colOff>
      <xdr:row>38</xdr:row>
      <xdr:rowOff>48116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39243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37399</xdr:rowOff>
    </xdr:from>
    <xdr:to>
      <xdr:col>55</xdr:col>
      <xdr:colOff>0</xdr:colOff>
      <xdr:row>58</xdr:row>
      <xdr:rowOff>71403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1499"/>
          <a:ext cx="8382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71403</xdr:rowOff>
    </xdr:from>
    <xdr:to>
      <xdr:col>50</xdr:col>
      <xdr:colOff>114300</xdr:colOff>
      <xdr:row>58</xdr:row>
      <xdr:rowOff>80783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5503"/>
          <a:ext cx="889000" cy="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80783</xdr:rowOff>
    </xdr:from>
    <xdr:to>
      <xdr:col>45</xdr:col>
      <xdr:colOff>177800</xdr:colOff>
      <xdr:row>58</xdr:row>
      <xdr:rowOff>119314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4883"/>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91430</xdr:rowOff>
    </xdr:from>
    <xdr:to>
      <xdr:col>41</xdr:col>
      <xdr:colOff>50800</xdr:colOff>
      <xdr:row>58</xdr:row>
      <xdr:rowOff>119314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5530"/>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158049</xdr:rowOff>
    </xdr:from>
    <xdr:to>
      <xdr:col>55</xdr:col>
      <xdr:colOff>50800</xdr:colOff>
      <xdr:row>58</xdr:row>
      <xdr:rowOff>88199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136476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0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20603</xdr:rowOff>
    </xdr:from>
    <xdr:to>
      <xdr:col>50</xdr:col>
      <xdr:colOff>165100</xdr:colOff>
      <xdr:row>58</xdr:row>
      <xdr:rowOff>122203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113330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5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29983</xdr:rowOff>
    </xdr:from>
    <xdr:to>
      <xdr:col>46</xdr:col>
      <xdr:colOff>38100</xdr:colOff>
      <xdr:row>58</xdr:row>
      <xdr:rowOff>131583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122710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6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68514</xdr:rowOff>
    </xdr:from>
    <xdr:to>
      <xdr:col>41</xdr:col>
      <xdr:colOff>101600</xdr:colOff>
      <xdr:row>58</xdr:row>
      <xdr:rowOff>170114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161241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40630</xdr:rowOff>
    </xdr:from>
    <xdr:to>
      <xdr:col>36</xdr:col>
      <xdr:colOff>165100</xdr:colOff>
      <xdr:row>58</xdr:row>
      <xdr:rowOff>142230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153377</xdr:rowOff>
    </xdr:from>
    <xdr:to>
      <xdr:col>55</xdr:col>
      <xdr:colOff>0</xdr:colOff>
      <xdr:row>78</xdr:row>
      <xdr:rowOff>128053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55027"/>
          <a:ext cx="838200" cy="1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94501</xdr:rowOff>
    </xdr:from>
    <xdr:to>
      <xdr:col>50</xdr:col>
      <xdr:colOff>114300</xdr:colOff>
      <xdr:row>78</xdr:row>
      <xdr:rowOff>128053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67601"/>
          <a:ext cx="889000" cy="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21699</xdr:rowOff>
    </xdr:from>
    <xdr:to>
      <xdr:col>45</xdr:col>
      <xdr:colOff>177800</xdr:colOff>
      <xdr:row>78</xdr:row>
      <xdr:rowOff>94501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4799"/>
          <a:ext cx="889000" cy="7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21699</xdr:rowOff>
    </xdr:from>
    <xdr:to>
      <xdr:col>41</xdr:col>
      <xdr:colOff>50800</xdr:colOff>
      <xdr:row>78</xdr:row>
      <xdr:rowOff>130466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4799"/>
          <a:ext cx="8890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102577</xdr:rowOff>
    </xdr:from>
    <xdr:to>
      <xdr:col>55</xdr:col>
      <xdr:colOff>50800</xdr:colOff>
      <xdr:row>78</xdr:row>
      <xdr:rowOff>32727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81004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77253</xdr:rowOff>
    </xdr:from>
    <xdr:to>
      <xdr:col>50</xdr:col>
      <xdr:colOff>165100</xdr:colOff>
      <xdr:row>79</xdr:row>
      <xdr:rowOff>7403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169980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43701</xdr:rowOff>
    </xdr:from>
    <xdr:to>
      <xdr:col>46</xdr:col>
      <xdr:colOff>38100</xdr:colOff>
      <xdr:row>78</xdr:row>
      <xdr:rowOff>145301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136428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142349</xdr:rowOff>
    </xdr:from>
    <xdr:to>
      <xdr:col>41</xdr:col>
      <xdr:colOff>101600</xdr:colOff>
      <xdr:row>78</xdr:row>
      <xdr:rowOff>72499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79666</xdr:rowOff>
    </xdr:from>
    <xdr:to>
      <xdr:col>36</xdr:col>
      <xdr:colOff>165100</xdr:colOff>
      <xdr:row>79</xdr:row>
      <xdr:rowOff>9816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4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91897</xdr:rowOff>
    </xdr:from>
    <xdr:to>
      <xdr:col>55</xdr:col>
      <xdr:colOff>0</xdr:colOff>
      <xdr:row>98</xdr:row>
      <xdr:rowOff>98306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93997"/>
          <a:ext cx="8382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91897</xdr:rowOff>
    </xdr:from>
    <xdr:to>
      <xdr:col>50</xdr:col>
      <xdr:colOff>114300</xdr:colOff>
      <xdr:row>98</xdr:row>
      <xdr:rowOff>140092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93997"/>
          <a:ext cx="8890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140092</xdr:rowOff>
    </xdr:from>
    <xdr:to>
      <xdr:col>45</xdr:col>
      <xdr:colOff>177800</xdr:colOff>
      <xdr:row>99</xdr:row>
      <xdr:rowOff>32317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2192"/>
          <a:ext cx="889000" cy="6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106243</xdr:rowOff>
    </xdr:from>
    <xdr:to>
      <xdr:col>41</xdr:col>
      <xdr:colOff>50800</xdr:colOff>
      <xdr:row>99</xdr:row>
      <xdr:rowOff>32317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08343"/>
          <a:ext cx="889000" cy="9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47506</xdr:rowOff>
    </xdr:from>
    <xdr:to>
      <xdr:col>55</xdr:col>
      <xdr:colOff>50800</xdr:colOff>
      <xdr:row>98</xdr:row>
      <xdr:rowOff>149106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25933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41097</xdr:rowOff>
    </xdr:from>
    <xdr:to>
      <xdr:col>50</xdr:col>
      <xdr:colOff>165100</xdr:colOff>
      <xdr:row>98</xdr:row>
      <xdr:rowOff>142697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159224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6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89292</xdr:rowOff>
    </xdr:from>
    <xdr:to>
      <xdr:col>46</xdr:col>
      <xdr:colOff>38100</xdr:colOff>
      <xdr:row>99</xdr:row>
      <xdr:rowOff>19442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10569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8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152967</xdr:rowOff>
    </xdr:from>
    <xdr:to>
      <xdr:col>41</xdr:col>
      <xdr:colOff>101600</xdr:colOff>
      <xdr:row>99</xdr:row>
      <xdr:rowOff>83117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74244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55443</xdr:rowOff>
    </xdr:from>
    <xdr:to>
      <xdr:col>36</xdr:col>
      <xdr:colOff>165100</xdr:colOff>
      <xdr:row>98</xdr:row>
      <xdr:rowOff>157043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2120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6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123177</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38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123177</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8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72377</xdr:rowOff>
    </xdr:from>
    <xdr:to>
      <xdr:col>72</xdr:col>
      <xdr:colOff>38100</xdr:colOff>
      <xdr:row>39</xdr:row>
      <xdr:rowOff>2527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165104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127431</xdr:rowOff>
    </xdr:from>
    <xdr:to>
      <xdr:col>85</xdr:col>
      <xdr:colOff>127000</xdr:colOff>
      <xdr:row>76</xdr:row>
      <xdr:rowOff>154003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57631"/>
          <a:ext cx="8382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163492</xdr:rowOff>
    </xdr:from>
    <xdr:to>
      <xdr:col>81</xdr:col>
      <xdr:colOff>50800</xdr:colOff>
      <xdr:row>76</xdr:row>
      <xdr:rowOff>127431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850792"/>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162368</xdr:rowOff>
    </xdr:from>
    <xdr:to>
      <xdr:col>76</xdr:col>
      <xdr:colOff>114300</xdr:colOff>
      <xdr:row>74</xdr:row>
      <xdr:rowOff>163492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849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162368</xdr:rowOff>
    </xdr:from>
    <xdr:to>
      <xdr:col>71</xdr:col>
      <xdr:colOff>177800</xdr:colOff>
      <xdr:row>75</xdr:row>
      <xdr:rowOff>65721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8496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103203</xdr:rowOff>
    </xdr:from>
    <xdr:to>
      <xdr:col>85</xdr:col>
      <xdr:colOff>177800</xdr:colOff>
      <xdr:row>77</xdr:row>
      <xdr:rowOff>33353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126080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76631</xdr:rowOff>
    </xdr:from>
    <xdr:to>
      <xdr:col>81</xdr:col>
      <xdr:colOff>101600</xdr:colOff>
      <xdr:row>77</xdr:row>
      <xdr:rowOff>6781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23308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112692</xdr:rowOff>
    </xdr:from>
    <xdr:to>
      <xdr:col>76</xdr:col>
      <xdr:colOff>165100</xdr:colOff>
      <xdr:row>75</xdr:row>
      <xdr:rowOff>42842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7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59369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5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111568</xdr:rowOff>
    </xdr:from>
    <xdr:to>
      <xdr:col>72</xdr:col>
      <xdr:colOff>38100</xdr:colOff>
      <xdr:row>75</xdr:row>
      <xdr:rowOff>41718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58245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14921</xdr:rowOff>
    </xdr:from>
    <xdr:to>
      <xdr:col>67</xdr:col>
      <xdr:colOff>101600</xdr:colOff>
      <xdr:row>75</xdr:row>
      <xdr:rowOff>116521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133048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76820</xdr:rowOff>
    </xdr:from>
    <xdr:to>
      <xdr:col>85</xdr:col>
      <xdr:colOff>127000</xdr:colOff>
      <xdr:row>97</xdr:row>
      <xdr:rowOff>121676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536020"/>
          <a:ext cx="838200" cy="2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121676</xdr:rowOff>
    </xdr:from>
    <xdr:to>
      <xdr:col>81</xdr:col>
      <xdr:colOff>50800</xdr:colOff>
      <xdr:row>98</xdr:row>
      <xdr:rowOff>31762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52326"/>
          <a:ext cx="889000" cy="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31762</xdr:rowOff>
    </xdr:from>
    <xdr:to>
      <xdr:col>76</xdr:col>
      <xdr:colOff>114300</xdr:colOff>
      <xdr:row>98</xdr:row>
      <xdr:rowOff>91382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33862"/>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120428</xdr:rowOff>
    </xdr:from>
    <xdr:to>
      <xdr:col>71</xdr:col>
      <xdr:colOff>177800</xdr:colOff>
      <xdr:row>98</xdr:row>
      <xdr:rowOff>91382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51078"/>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32042</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26020</xdr:rowOff>
    </xdr:from>
    <xdr:to>
      <xdr:col>85</xdr:col>
      <xdr:colOff>177800</xdr:colOff>
      <xdr:row>96</xdr:row>
      <xdr:rowOff>127620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48897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3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70876</xdr:rowOff>
    </xdr:from>
    <xdr:to>
      <xdr:col>81</xdr:col>
      <xdr:colOff>101600</xdr:colOff>
      <xdr:row>98</xdr:row>
      <xdr:rowOff>1026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17553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7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152412</xdr:rowOff>
    </xdr:from>
    <xdr:to>
      <xdr:col>76</xdr:col>
      <xdr:colOff>165100</xdr:colOff>
      <xdr:row>98</xdr:row>
      <xdr:rowOff>82562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99089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40582</xdr:rowOff>
    </xdr:from>
    <xdr:to>
      <xdr:col>72</xdr:col>
      <xdr:colOff>38100</xdr:colOff>
      <xdr:row>98</xdr:row>
      <xdr:rowOff>142182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133309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69628</xdr:rowOff>
    </xdr:from>
    <xdr:to>
      <xdr:col>67</xdr:col>
      <xdr:colOff>101600</xdr:colOff>
      <xdr:row>97</xdr:row>
      <xdr:rowOff>171228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16305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74192</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9503942"/>
          <a:ext cx="1269" cy="57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20869</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92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74192</xdr:rowOff>
    </xdr:from>
    <xdr:to>
      <xdr:col>116</xdr:col>
      <xdr:colOff>152400</xdr:colOff>
      <xdr:row>55</xdr:row>
      <xdr:rowOff>74192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950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54801</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27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31924</xdr:rowOff>
    </xdr:from>
    <xdr:to>
      <xdr:col>116</xdr:col>
      <xdr:colOff>114300</xdr:colOff>
      <xdr:row>58</xdr:row>
      <xdr:rowOff>133524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7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27366</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8599866"/>
          <a:ext cx="889000" cy="14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10316</xdr:rowOff>
    </xdr:from>
    <xdr:to>
      <xdr:col>112</xdr:col>
      <xdr:colOff>38100</xdr:colOff>
      <xdr:row>58</xdr:row>
      <xdr:rowOff>111916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5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128443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27366</xdr:rowOff>
    </xdr:from>
    <xdr:to>
      <xdr:col>107</xdr:col>
      <xdr:colOff>50800</xdr:colOff>
      <xdr:row>50</xdr:row>
      <xdr:rowOff>29287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859986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160287</xdr:rowOff>
    </xdr:from>
    <xdr:to>
      <xdr:col>107</xdr:col>
      <xdr:colOff>101600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81564</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100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29287</xdr:rowOff>
    </xdr:from>
    <xdr:to>
      <xdr:col>102</xdr:col>
      <xdr:colOff>114300</xdr:colOff>
      <xdr:row>50</xdr:row>
      <xdr:rowOff>32166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159748</xdr:rowOff>
    </xdr:from>
    <xdr:to>
      <xdr:col>102</xdr:col>
      <xdr:colOff>165100</xdr:colOff>
      <xdr:row>58</xdr:row>
      <xdr:rowOff>89898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81025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162472</xdr:rowOff>
    </xdr:from>
    <xdr:to>
      <xdr:col>98</xdr:col>
      <xdr:colOff>38100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83749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10351</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54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148016</xdr:rowOff>
    </xdr:from>
    <xdr:to>
      <xdr:col>107</xdr:col>
      <xdr:colOff>101600</xdr:colOff>
      <xdr:row>50</xdr:row>
      <xdr:rowOff>78166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94693</xdr:rowOff>
    </xdr:from>
    <xdr:ext cx="59901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34795" y="83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149937</xdr:rowOff>
    </xdr:from>
    <xdr:to>
      <xdr:col>102</xdr:col>
      <xdr:colOff>165100</xdr:colOff>
      <xdr:row>50</xdr:row>
      <xdr:rowOff>80087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96614</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45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152816</xdr:rowOff>
    </xdr:from>
    <xdr:to>
      <xdr:col>98</xdr:col>
      <xdr:colOff>38100</xdr:colOff>
      <xdr:row>50</xdr:row>
      <xdr:rowOff>82966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99493</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56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126327</xdr:rowOff>
    </xdr:from>
    <xdr:to>
      <xdr:col>116</xdr:col>
      <xdr:colOff>63500</xdr:colOff>
      <xdr:row>75</xdr:row>
      <xdr:rowOff>80904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813627"/>
          <a:ext cx="838200" cy="1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24516</xdr:rowOff>
    </xdr:from>
    <xdr:to>
      <xdr:col>111</xdr:col>
      <xdr:colOff>177800</xdr:colOff>
      <xdr:row>75</xdr:row>
      <xdr:rowOff>80904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88326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62943</xdr:rowOff>
    </xdr:from>
    <xdr:to>
      <xdr:col>107</xdr:col>
      <xdr:colOff>50800</xdr:colOff>
      <xdr:row>75</xdr:row>
      <xdr:rowOff>24516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750243"/>
          <a:ext cx="8890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62943</xdr:rowOff>
    </xdr:from>
    <xdr:to>
      <xdr:col>102</xdr:col>
      <xdr:colOff>114300</xdr:colOff>
      <xdr:row>75</xdr:row>
      <xdr:rowOff>50043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750243"/>
          <a:ext cx="889000" cy="1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75527</xdr:rowOff>
    </xdr:from>
    <xdr:to>
      <xdr:col>116</xdr:col>
      <xdr:colOff>114300</xdr:colOff>
      <xdr:row>75</xdr:row>
      <xdr:rowOff>5677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53954</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30104</xdr:rowOff>
    </xdr:from>
    <xdr:to>
      <xdr:col>112</xdr:col>
      <xdr:colOff>38100</xdr:colOff>
      <xdr:row>75</xdr:row>
      <xdr:rowOff>131704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122831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145166</xdr:rowOff>
    </xdr:from>
    <xdr:to>
      <xdr:col>107</xdr:col>
      <xdr:colOff>101600</xdr:colOff>
      <xdr:row>75</xdr:row>
      <xdr:rowOff>75316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66443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12143</xdr:rowOff>
    </xdr:from>
    <xdr:to>
      <xdr:col>102</xdr:col>
      <xdr:colOff>165100</xdr:colOff>
      <xdr:row>74</xdr:row>
      <xdr:rowOff>113743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6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130270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24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170693</xdr:rowOff>
    </xdr:from>
    <xdr:to>
      <xdr:col>98</xdr:col>
      <xdr:colOff>38100</xdr:colOff>
      <xdr:row>75</xdr:row>
      <xdr:rowOff>100843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91970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1,331,755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81,750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となっている。主な構成項目である人件費は一人当たり</a:t>
          </a:r>
          <a:r>
            <a:rPr kumimoji="1" lang="en-US" altLang="ja-JP" sz="1100">
              <a:solidFill>
                <a:schemeClr val="dk1"/>
              </a:solidFill>
              <a:effectLst/>
              <a:latin typeface="+mn-lt"/>
              <a:ea typeface="+mn-ea"/>
              <a:cs typeface="+mn-cs"/>
            </a:rPr>
            <a:t>237,237</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223,828</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143,743</a:t>
          </a:r>
          <a:r>
            <a:rPr kumimoji="1" lang="ja-JP" altLang="ja-JP" sz="1100">
              <a:solidFill>
                <a:schemeClr val="dk1"/>
              </a:solidFill>
              <a:effectLst/>
              <a:latin typeface="+mn-lt"/>
              <a:ea typeface="+mn-ea"/>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地方債の償還である。また、普通建設事業費は、住民一人当たり</a:t>
          </a:r>
          <a:r>
            <a:rPr kumimoji="1" lang="en-US" altLang="ja-JP" sz="1100">
              <a:solidFill>
                <a:schemeClr val="dk1"/>
              </a:solidFill>
              <a:effectLst/>
              <a:latin typeface="+mn-lt"/>
              <a:ea typeface="+mn-ea"/>
              <a:cs typeface="+mn-cs"/>
            </a:rPr>
            <a:t>234,253</a:t>
          </a:r>
          <a:r>
            <a:rPr kumimoji="1" lang="ja-JP" altLang="ja-JP" sz="1100">
              <a:solidFill>
                <a:schemeClr val="dk1"/>
              </a:solidFill>
              <a:effectLst/>
              <a:latin typeface="+mn-lt"/>
              <a:ea typeface="+mn-ea"/>
              <a:cs typeface="+mn-cs"/>
            </a:rPr>
            <a:t>円となっており、類似団体平均を下回っている。今後とも人件費・物件費の削減に努め、公債費については、現在実施している施策を今後も継続し、地方債残高を減少させていくこととする。さらには、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補助費等については、</a:t>
          </a:r>
          <a:r>
            <a:rPr kumimoji="1" lang="ja-JP" altLang="ja-JP" sz="1100">
              <a:solidFill>
                <a:schemeClr val="dk1"/>
              </a:solidFill>
              <a:effectLst/>
              <a:latin typeface="+mn-lt"/>
              <a:ea typeface="+mn-ea"/>
              <a:cs typeface="+mn-cs"/>
            </a:rPr>
            <a:t>令和２年度においてコロナ感染症の影響による生活支援等の給付金の給付があったため</a:t>
          </a:r>
          <a:r>
            <a:rPr kumimoji="1" lang="ja-JP" altLang="en-US" sz="1100">
              <a:solidFill>
                <a:schemeClr val="dk1"/>
              </a:solidFill>
              <a:effectLst/>
              <a:latin typeface="+mn-lt"/>
              <a:ea typeface="+mn-ea"/>
              <a:cs typeface="+mn-cs"/>
            </a:rPr>
            <a:t>令和３年度は減額となっており、扶助費については、令和３年度において住民税非課税世帯や子育て世帯への給付金等があったため増額となっている。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3,009
2,981
14.22
4,202,360
4,007,252
189,212
2,138,196
3,070,805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65764</xdr:rowOff>
    </xdr:from>
    <xdr:to>
      <xdr:col>24</xdr:col>
      <xdr:colOff>63500</xdr:colOff>
      <xdr:row>36</xdr:row>
      <xdr:rowOff>103320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3796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103320</xdr:rowOff>
    </xdr:from>
    <xdr:to>
      <xdr:col>19</xdr:col>
      <xdr:colOff>177800</xdr:colOff>
      <xdr:row>36</xdr:row>
      <xdr:rowOff>103908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7552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69977</xdr:rowOff>
    </xdr:from>
    <xdr:to>
      <xdr:col>15</xdr:col>
      <xdr:colOff>50800</xdr:colOff>
      <xdr:row>36</xdr:row>
      <xdr:rowOff>103908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42177"/>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51624</xdr:rowOff>
    </xdr:from>
    <xdr:to>
      <xdr:col>10</xdr:col>
      <xdr:colOff>114300</xdr:colOff>
      <xdr:row>36</xdr:row>
      <xdr:rowOff>69977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23824"/>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14964</xdr:rowOff>
    </xdr:from>
    <xdr:to>
      <xdr:col>24</xdr:col>
      <xdr:colOff>114300</xdr:colOff>
      <xdr:row>36</xdr:row>
      <xdr:rowOff>116564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52520</xdr:rowOff>
    </xdr:from>
    <xdr:to>
      <xdr:col>20</xdr:col>
      <xdr:colOff>38100</xdr:colOff>
      <xdr:row>36</xdr:row>
      <xdr:rowOff>154120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145247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53108</xdr:rowOff>
    </xdr:from>
    <xdr:to>
      <xdr:col>15</xdr:col>
      <xdr:colOff>101600</xdr:colOff>
      <xdr:row>36</xdr:row>
      <xdr:rowOff>154708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145835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19177</xdr:rowOff>
    </xdr:from>
    <xdr:to>
      <xdr:col>10</xdr:col>
      <xdr:colOff>165100</xdr:colOff>
      <xdr:row>36</xdr:row>
      <xdr:rowOff>120777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111904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xdr:rowOff>
    </xdr:from>
    <xdr:to>
      <xdr:col>6</xdr:col>
      <xdr:colOff>38100</xdr:colOff>
      <xdr:row>36</xdr:row>
      <xdr:rowOff>102424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118951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63337</xdr:rowOff>
    </xdr:from>
    <xdr:to>
      <xdr:col>24</xdr:col>
      <xdr:colOff>63500</xdr:colOff>
      <xdr:row>56</xdr:row>
      <xdr:rowOff>78176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64537"/>
          <a:ext cx="8382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63337</xdr:rowOff>
    </xdr:from>
    <xdr:to>
      <xdr:col>19</xdr:col>
      <xdr:colOff>177800</xdr:colOff>
      <xdr:row>57</xdr:row>
      <xdr:rowOff>38707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4537"/>
          <a:ext cx="889000" cy="14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38707</xdr:rowOff>
    </xdr:from>
    <xdr:to>
      <xdr:col>15</xdr:col>
      <xdr:colOff>50800</xdr:colOff>
      <xdr:row>57</xdr:row>
      <xdr:rowOff>53496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11357"/>
          <a:ext cx="889000" cy="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3155</xdr:rowOff>
    </xdr:from>
    <xdr:to>
      <xdr:col>10</xdr:col>
      <xdr:colOff>114300</xdr:colOff>
      <xdr:row>57</xdr:row>
      <xdr:rowOff>53496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75805"/>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27376</xdr:rowOff>
    </xdr:from>
    <xdr:to>
      <xdr:col>24</xdr:col>
      <xdr:colOff>114300</xdr:colOff>
      <xdr:row>56</xdr:row>
      <xdr:rowOff>128976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5803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12537</xdr:rowOff>
    </xdr:from>
    <xdr:to>
      <xdr:col>20</xdr:col>
      <xdr:colOff>38100</xdr:colOff>
      <xdr:row>56</xdr:row>
      <xdr:rowOff>114137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105264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159357</xdr:rowOff>
    </xdr:from>
    <xdr:to>
      <xdr:col>15</xdr:col>
      <xdr:colOff>101600</xdr:colOff>
      <xdr:row>57</xdr:row>
      <xdr:rowOff>89507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106034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2696</xdr:rowOff>
    </xdr:from>
    <xdr:to>
      <xdr:col>10</xdr:col>
      <xdr:colOff>165100</xdr:colOff>
      <xdr:row>57</xdr:row>
      <xdr:rowOff>104296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95423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123805</xdr:rowOff>
    </xdr:from>
    <xdr:to>
      <xdr:col>6</xdr:col>
      <xdr:colOff>38100</xdr:colOff>
      <xdr:row>57</xdr:row>
      <xdr:rowOff>53955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70482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0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124200</xdr:rowOff>
    </xdr:from>
    <xdr:to>
      <xdr:col>24</xdr:col>
      <xdr:colOff>63500</xdr:colOff>
      <xdr:row>77</xdr:row>
      <xdr:rowOff>29355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54400"/>
          <a:ext cx="8382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29355</xdr:rowOff>
    </xdr:from>
    <xdr:to>
      <xdr:col>19</xdr:col>
      <xdr:colOff>177800</xdr:colOff>
      <xdr:row>77</xdr:row>
      <xdr:rowOff>60536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1005"/>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60536</xdr:rowOff>
    </xdr:from>
    <xdr:to>
      <xdr:col>15</xdr:col>
      <xdr:colOff>50800</xdr:colOff>
      <xdr:row>77</xdr:row>
      <xdr:rowOff>153938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62186"/>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109699</xdr:rowOff>
    </xdr:from>
    <xdr:to>
      <xdr:col>10</xdr:col>
      <xdr:colOff>114300</xdr:colOff>
      <xdr:row>77</xdr:row>
      <xdr:rowOff>153938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113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73400</xdr:rowOff>
    </xdr:from>
    <xdr:to>
      <xdr:col>24</xdr:col>
      <xdr:colOff>114300</xdr:colOff>
      <xdr:row>77</xdr:row>
      <xdr:rowOff>3550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159777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1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150005</xdr:rowOff>
    </xdr:from>
    <xdr:to>
      <xdr:col>20</xdr:col>
      <xdr:colOff>38100</xdr:colOff>
      <xdr:row>77</xdr:row>
      <xdr:rowOff>80155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71282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9736</xdr:rowOff>
    </xdr:from>
    <xdr:to>
      <xdr:col>15</xdr:col>
      <xdr:colOff>101600</xdr:colOff>
      <xdr:row>77</xdr:row>
      <xdr:rowOff>111336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102463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103138</xdr:rowOff>
    </xdr:from>
    <xdr:to>
      <xdr:col>10</xdr:col>
      <xdr:colOff>165100</xdr:colOff>
      <xdr:row>78</xdr:row>
      <xdr:rowOff>33288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24415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58899</xdr:rowOff>
    </xdr:from>
    <xdr:to>
      <xdr:col>6</xdr:col>
      <xdr:colOff>38100</xdr:colOff>
      <xdr:row>77</xdr:row>
      <xdr:rowOff>160499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151626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5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62086</xdr:rowOff>
    </xdr:from>
    <xdr:to>
      <xdr:col>24</xdr:col>
      <xdr:colOff>63500</xdr:colOff>
      <xdr:row>97</xdr:row>
      <xdr:rowOff>39923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21286"/>
          <a:ext cx="838200" cy="1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39923</xdr:rowOff>
    </xdr:from>
    <xdr:to>
      <xdr:col>19</xdr:col>
      <xdr:colOff>177800</xdr:colOff>
      <xdr:row>97</xdr:row>
      <xdr:rowOff>61244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70573"/>
          <a:ext cx="8890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61244</xdr:rowOff>
    </xdr:from>
    <xdr:to>
      <xdr:col>15</xdr:col>
      <xdr:colOff>50800</xdr:colOff>
      <xdr:row>97</xdr:row>
      <xdr:rowOff>77828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1894"/>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47871</xdr:rowOff>
    </xdr:from>
    <xdr:to>
      <xdr:col>10</xdr:col>
      <xdr:colOff>114300</xdr:colOff>
      <xdr:row>97</xdr:row>
      <xdr:rowOff>77828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785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11286</xdr:rowOff>
    </xdr:from>
    <xdr:to>
      <xdr:col>24</xdr:col>
      <xdr:colOff>114300</xdr:colOff>
      <xdr:row>96</xdr:row>
      <xdr:rowOff>112886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34163</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160573</xdr:rowOff>
    </xdr:from>
    <xdr:to>
      <xdr:col>20</xdr:col>
      <xdr:colOff>38100</xdr:colOff>
      <xdr:row>97</xdr:row>
      <xdr:rowOff>90723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107250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9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10444</xdr:rowOff>
    </xdr:from>
    <xdr:to>
      <xdr:col>15</xdr:col>
      <xdr:colOff>101600</xdr:colOff>
      <xdr:row>97</xdr:row>
      <xdr:rowOff>112044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128571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27028</xdr:rowOff>
    </xdr:from>
    <xdr:to>
      <xdr:col>10</xdr:col>
      <xdr:colOff>165100</xdr:colOff>
      <xdr:row>97</xdr:row>
      <xdr:rowOff>128628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145155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168521</xdr:rowOff>
    </xdr:from>
    <xdr:to>
      <xdr:col>6</xdr:col>
      <xdr:colOff>38100</xdr:colOff>
      <xdr:row>97</xdr:row>
      <xdr:rowOff>98671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115198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76321</xdr:rowOff>
    </xdr:from>
    <xdr:to>
      <xdr:col>55</xdr:col>
      <xdr:colOff>0</xdr:colOff>
      <xdr:row>59</xdr:row>
      <xdr:rowOff>91270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91871"/>
          <a:ext cx="83820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82910</xdr:rowOff>
    </xdr:from>
    <xdr:to>
      <xdr:col>50</xdr:col>
      <xdr:colOff>114300</xdr:colOff>
      <xdr:row>59</xdr:row>
      <xdr:rowOff>76321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7010"/>
          <a:ext cx="889000" cy="16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81762</xdr:rowOff>
    </xdr:from>
    <xdr:to>
      <xdr:col>45</xdr:col>
      <xdr:colOff>177800</xdr:colOff>
      <xdr:row>58</xdr:row>
      <xdr:rowOff>82910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586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69508</xdr:rowOff>
    </xdr:from>
    <xdr:to>
      <xdr:col>41</xdr:col>
      <xdr:colOff>50800</xdr:colOff>
      <xdr:row>58</xdr:row>
      <xdr:rowOff>81762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3608"/>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40470</xdr:rowOff>
    </xdr:from>
    <xdr:to>
      <xdr:col>55</xdr:col>
      <xdr:colOff>50800</xdr:colOff>
      <xdr:row>59</xdr:row>
      <xdr:rowOff>142070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126847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25521</xdr:rowOff>
    </xdr:from>
    <xdr:to>
      <xdr:col>50</xdr:col>
      <xdr:colOff>165100</xdr:colOff>
      <xdr:row>59</xdr:row>
      <xdr:rowOff>127121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118248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2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32110</xdr:rowOff>
    </xdr:from>
    <xdr:to>
      <xdr:col>46</xdr:col>
      <xdr:colOff>38100</xdr:colOff>
      <xdr:row>58</xdr:row>
      <xdr:rowOff>133710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150237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5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30962</xdr:rowOff>
    </xdr:from>
    <xdr:to>
      <xdr:col>41</xdr:col>
      <xdr:colOff>101600</xdr:colOff>
      <xdr:row>58</xdr:row>
      <xdr:rowOff>132562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149089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18708</xdr:rowOff>
    </xdr:from>
    <xdr:to>
      <xdr:col>36</xdr:col>
      <xdr:colOff>165100</xdr:colOff>
      <xdr:row>58</xdr:row>
      <xdr:rowOff>120308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136835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26228</xdr:rowOff>
    </xdr:from>
    <xdr:to>
      <xdr:col>55</xdr:col>
      <xdr:colOff>0</xdr:colOff>
      <xdr:row>78</xdr:row>
      <xdr:rowOff>57276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99328"/>
          <a:ext cx="838200" cy="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26228</xdr:rowOff>
    </xdr:from>
    <xdr:to>
      <xdr:col>50</xdr:col>
      <xdr:colOff>114300</xdr:colOff>
      <xdr:row>78</xdr:row>
      <xdr:rowOff>46811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99328"/>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46811</xdr:rowOff>
    </xdr:from>
    <xdr:to>
      <xdr:col>45</xdr:col>
      <xdr:colOff>177800</xdr:colOff>
      <xdr:row>78</xdr:row>
      <xdr:rowOff>55817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9911"/>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54487</xdr:rowOff>
    </xdr:from>
    <xdr:to>
      <xdr:col>41</xdr:col>
      <xdr:colOff>50800</xdr:colOff>
      <xdr:row>78</xdr:row>
      <xdr:rowOff>55817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7587"/>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6476</xdr:rowOff>
    </xdr:from>
    <xdr:to>
      <xdr:col>55</xdr:col>
      <xdr:colOff>50800</xdr:colOff>
      <xdr:row>78</xdr:row>
      <xdr:rowOff>108076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92853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146878</xdr:rowOff>
    </xdr:from>
    <xdr:to>
      <xdr:col>50</xdr:col>
      <xdr:colOff>165100</xdr:colOff>
      <xdr:row>78</xdr:row>
      <xdr:rowOff>77028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68155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167461</xdr:rowOff>
    </xdr:from>
    <xdr:to>
      <xdr:col>46</xdr:col>
      <xdr:colOff>38100</xdr:colOff>
      <xdr:row>78</xdr:row>
      <xdr:rowOff>97611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88738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5017</xdr:rowOff>
    </xdr:from>
    <xdr:to>
      <xdr:col>41</xdr:col>
      <xdr:colOff>101600</xdr:colOff>
      <xdr:row>78</xdr:row>
      <xdr:rowOff>106617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97744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3687</xdr:rowOff>
    </xdr:from>
    <xdr:to>
      <xdr:col>36</xdr:col>
      <xdr:colOff>165100</xdr:colOff>
      <xdr:row>78</xdr:row>
      <xdr:rowOff>105287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96414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14387</xdr:rowOff>
    </xdr:from>
    <xdr:to>
      <xdr:col>55</xdr:col>
      <xdr:colOff>0</xdr:colOff>
      <xdr:row>97</xdr:row>
      <xdr:rowOff>85382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45037"/>
          <a:ext cx="838200" cy="7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14387</xdr:rowOff>
    </xdr:from>
    <xdr:to>
      <xdr:col>50</xdr:col>
      <xdr:colOff>114300</xdr:colOff>
      <xdr:row>97</xdr:row>
      <xdr:rowOff>41604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5037"/>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41604</xdr:rowOff>
    </xdr:from>
    <xdr:to>
      <xdr:col>45</xdr:col>
      <xdr:colOff>177800</xdr:colOff>
      <xdr:row>97</xdr:row>
      <xdr:rowOff>123346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72254"/>
          <a:ext cx="889000" cy="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123346</xdr:rowOff>
    </xdr:from>
    <xdr:to>
      <xdr:col>41</xdr:col>
      <xdr:colOff>50800</xdr:colOff>
      <xdr:row>98</xdr:row>
      <xdr:rowOff>36175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53996"/>
          <a:ext cx="889000" cy="8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34582</xdr:rowOff>
    </xdr:from>
    <xdr:to>
      <xdr:col>55</xdr:col>
      <xdr:colOff>50800</xdr:colOff>
      <xdr:row>97</xdr:row>
      <xdr:rowOff>136182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57459</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135037</xdr:rowOff>
    </xdr:from>
    <xdr:to>
      <xdr:col>50</xdr:col>
      <xdr:colOff>165100</xdr:colOff>
      <xdr:row>97</xdr:row>
      <xdr:rowOff>65187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81714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36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162254</xdr:rowOff>
    </xdr:from>
    <xdr:to>
      <xdr:col>46</xdr:col>
      <xdr:colOff>38100</xdr:colOff>
      <xdr:row>97</xdr:row>
      <xdr:rowOff>92404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108931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39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72546</xdr:rowOff>
    </xdr:from>
    <xdr:to>
      <xdr:col>41</xdr:col>
      <xdr:colOff>101600</xdr:colOff>
      <xdr:row>98</xdr:row>
      <xdr:rowOff>2696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19223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4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156825</xdr:rowOff>
    </xdr:from>
    <xdr:to>
      <xdr:col>36</xdr:col>
      <xdr:colOff>165100</xdr:colOff>
      <xdr:row>98</xdr:row>
      <xdr:rowOff>86975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113405</xdr:rowOff>
    </xdr:from>
    <xdr:to>
      <xdr:col>85</xdr:col>
      <xdr:colOff>127000</xdr:colOff>
      <xdr:row>39</xdr:row>
      <xdr:rowOff>17556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8505"/>
          <a:ext cx="8382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17556</xdr:rowOff>
    </xdr:from>
    <xdr:to>
      <xdr:col>81</xdr:col>
      <xdr:colOff>50800</xdr:colOff>
      <xdr:row>39</xdr:row>
      <xdr:rowOff>26187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04106"/>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19587</xdr:rowOff>
    </xdr:from>
    <xdr:to>
      <xdr:col>76</xdr:col>
      <xdr:colOff>114300</xdr:colOff>
      <xdr:row>39</xdr:row>
      <xdr:rowOff>26187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06137"/>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109051</xdr:rowOff>
    </xdr:from>
    <xdr:to>
      <xdr:col>71</xdr:col>
      <xdr:colOff>177800</xdr:colOff>
      <xdr:row>39</xdr:row>
      <xdr:rowOff>19587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24151"/>
          <a:ext cx="889000" cy="8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62605</xdr:rowOff>
    </xdr:from>
    <xdr:to>
      <xdr:col>85</xdr:col>
      <xdr:colOff>177800</xdr:colOff>
      <xdr:row>38</xdr:row>
      <xdr:rowOff>164205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138206</xdr:rowOff>
    </xdr:from>
    <xdr:to>
      <xdr:col>81</xdr:col>
      <xdr:colOff>101600</xdr:colOff>
      <xdr:row>39</xdr:row>
      <xdr:rowOff>68356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59483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146837</xdr:rowOff>
    </xdr:from>
    <xdr:to>
      <xdr:col>76</xdr:col>
      <xdr:colOff>165100</xdr:colOff>
      <xdr:row>39</xdr:row>
      <xdr:rowOff>76987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68114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140237</xdr:rowOff>
    </xdr:from>
    <xdr:to>
      <xdr:col>72</xdr:col>
      <xdr:colOff>38100</xdr:colOff>
      <xdr:row>39</xdr:row>
      <xdr:rowOff>70387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61514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58251</xdr:rowOff>
    </xdr:from>
    <xdr:to>
      <xdr:col>67</xdr:col>
      <xdr:colOff>101600</xdr:colOff>
      <xdr:row>38</xdr:row>
      <xdr:rowOff>159851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43064</xdr:rowOff>
    </xdr:from>
    <xdr:to>
      <xdr:col>85</xdr:col>
      <xdr:colOff>127000</xdr:colOff>
      <xdr:row>58</xdr:row>
      <xdr:rowOff>13444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5714"/>
          <a:ext cx="8382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13444</xdr:rowOff>
    </xdr:from>
    <xdr:to>
      <xdr:col>81</xdr:col>
      <xdr:colOff>50800</xdr:colOff>
      <xdr:row>58</xdr:row>
      <xdr:rowOff>28594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57544"/>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28594</xdr:rowOff>
    </xdr:from>
    <xdr:to>
      <xdr:col>76</xdr:col>
      <xdr:colOff>114300</xdr:colOff>
      <xdr:row>58</xdr:row>
      <xdr:rowOff>50154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72694"/>
          <a:ext cx="889000" cy="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112500</xdr:rowOff>
    </xdr:from>
    <xdr:to>
      <xdr:col>71</xdr:col>
      <xdr:colOff>177800</xdr:colOff>
      <xdr:row>58</xdr:row>
      <xdr:rowOff>50154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85150"/>
          <a:ext cx="889000" cy="10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163714</xdr:rowOff>
    </xdr:from>
    <xdr:to>
      <xdr:col>85</xdr:col>
      <xdr:colOff>177800</xdr:colOff>
      <xdr:row>57</xdr:row>
      <xdr:rowOff>93864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15141</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134094</xdr:rowOff>
    </xdr:from>
    <xdr:to>
      <xdr:col>81</xdr:col>
      <xdr:colOff>101600</xdr:colOff>
      <xdr:row>58</xdr:row>
      <xdr:rowOff>64244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55371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149244</xdr:rowOff>
    </xdr:from>
    <xdr:to>
      <xdr:col>76</xdr:col>
      <xdr:colOff>165100</xdr:colOff>
      <xdr:row>58</xdr:row>
      <xdr:rowOff>79394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70521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170804</xdr:rowOff>
    </xdr:from>
    <xdr:to>
      <xdr:col>72</xdr:col>
      <xdr:colOff>38100</xdr:colOff>
      <xdr:row>58</xdr:row>
      <xdr:rowOff>100954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92081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61700</xdr:rowOff>
    </xdr:from>
    <xdr:to>
      <xdr:col>67</xdr:col>
      <xdr:colOff>101600</xdr:colOff>
      <xdr:row>57</xdr:row>
      <xdr:rowOff>163300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154427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9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123177</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6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123177</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62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72377</xdr:rowOff>
    </xdr:from>
    <xdr:to>
      <xdr:col>72</xdr:col>
      <xdr:colOff>38100</xdr:colOff>
      <xdr:row>79</xdr:row>
      <xdr:rowOff>2527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165104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127431</xdr:rowOff>
    </xdr:from>
    <xdr:to>
      <xdr:col>85</xdr:col>
      <xdr:colOff>127000</xdr:colOff>
      <xdr:row>96</xdr:row>
      <xdr:rowOff>154003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86631"/>
          <a:ext cx="8382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163492</xdr:rowOff>
    </xdr:from>
    <xdr:to>
      <xdr:col>81</xdr:col>
      <xdr:colOff>50800</xdr:colOff>
      <xdr:row>96</xdr:row>
      <xdr:rowOff>127431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279792"/>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162368</xdr:rowOff>
    </xdr:from>
    <xdr:to>
      <xdr:col>76</xdr:col>
      <xdr:colOff>114300</xdr:colOff>
      <xdr:row>94</xdr:row>
      <xdr:rowOff>163492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78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162368</xdr:rowOff>
    </xdr:from>
    <xdr:to>
      <xdr:col>71</xdr:col>
      <xdr:colOff>177800</xdr:colOff>
      <xdr:row>95</xdr:row>
      <xdr:rowOff>65720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78668"/>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103203</xdr:rowOff>
    </xdr:from>
    <xdr:to>
      <xdr:col>85</xdr:col>
      <xdr:colOff>177800</xdr:colOff>
      <xdr:row>97</xdr:row>
      <xdr:rowOff>33353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126080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76631</xdr:rowOff>
    </xdr:from>
    <xdr:to>
      <xdr:col>81</xdr:col>
      <xdr:colOff>101600</xdr:colOff>
      <xdr:row>97</xdr:row>
      <xdr:rowOff>6781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23308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1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112692</xdr:rowOff>
    </xdr:from>
    <xdr:to>
      <xdr:col>76</xdr:col>
      <xdr:colOff>165100</xdr:colOff>
      <xdr:row>95</xdr:row>
      <xdr:rowOff>42842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59369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111568</xdr:rowOff>
    </xdr:from>
    <xdr:to>
      <xdr:col>72</xdr:col>
      <xdr:colOff>38100</xdr:colOff>
      <xdr:row>95</xdr:row>
      <xdr:rowOff>41718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58245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14920</xdr:rowOff>
    </xdr:from>
    <xdr:to>
      <xdr:col>67</xdr:col>
      <xdr:colOff>101600</xdr:colOff>
      <xdr:row>95</xdr:row>
      <xdr:rowOff>116520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133047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7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112990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28090"/>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112990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6628090"/>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69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62190</xdr:rowOff>
    </xdr:from>
    <xdr:to>
      <xdr:col>102</xdr:col>
      <xdr:colOff>165100</xdr:colOff>
      <xdr:row>38</xdr:row>
      <xdr:rowOff>163790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5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260,742</a:t>
          </a:r>
          <a:r>
            <a:rPr kumimoji="1" lang="ja-JP" altLang="ja-JP" sz="1100">
              <a:solidFill>
                <a:schemeClr val="dk1"/>
              </a:solidFill>
              <a:effectLst/>
              <a:latin typeface="+mn-lt"/>
              <a:ea typeface="+mn-ea"/>
              <a:cs typeface="+mn-cs"/>
            </a:rPr>
            <a:t>円となっており、類似団体平均を大幅に上回っているのは、町立診療所の運営に係る経費や一般廃棄物処理施設に係る委託料などの物件費が増加してい</a:t>
          </a:r>
          <a:r>
            <a:rPr kumimoji="1" lang="ja-JP" altLang="en-US" sz="1100">
              <a:solidFill>
                <a:schemeClr val="dk1"/>
              </a:solidFill>
              <a:effectLst/>
              <a:latin typeface="+mn-lt"/>
              <a:ea typeface="+mn-ea"/>
              <a:cs typeface="+mn-cs"/>
            </a:rPr>
            <a:t>るからであり、前年度と比較して</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のコストが増加しているのは、コロナワクチン接種等の増加によるものである</a:t>
          </a:r>
          <a:r>
            <a:rPr kumimoji="1" lang="ja-JP" altLang="ja-JP" sz="1100">
              <a:solidFill>
                <a:schemeClr val="dk1"/>
              </a:solidFill>
              <a:effectLst/>
              <a:latin typeface="+mn-lt"/>
              <a:ea typeface="+mn-ea"/>
              <a:cs typeface="+mn-cs"/>
            </a:rPr>
            <a:t>。また、総務費</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令和２年度において</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事業があり増となっていたため、今年度は減額となっている。</a:t>
          </a:r>
          <a:r>
            <a:rPr kumimoji="1" lang="ja-JP" altLang="ja-JP" sz="1100">
              <a:solidFill>
                <a:schemeClr val="dk1"/>
              </a:solidFill>
              <a:effectLst/>
              <a:latin typeface="+mn-lt"/>
              <a:ea typeface="+mn-ea"/>
              <a:cs typeface="+mn-cs"/>
            </a:rPr>
            <a:t>さらには、土木費が類似団体平均を上回ったのは、令和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引き続き「直島港本村（－５ｍ）岸壁改修事業」による費用が増となった事が要因である。今後とも、人件費の削減や事業の選択と集中を行っていくとともに、公共施設等総合管理計画に基づき、更新や維持管理に対して適正に財源配分していくよう努める。その他、豊島事業の終了により、農林水産業費（</a:t>
          </a:r>
          <a:r>
            <a:rPr kumimoji="1" lang="ja-JP" altLang="en-US" sz="1100">
              <a:solidFill>
                <a:schemeClr val="dk1"/>
              </a:solidFill>
              <a:effectLst/>
              <a:latin typeface="+mn-lt"/>
              <a:ea typeface="+mn-ea"/>
              <a:cs typeface="+mn-cs"/>
            </a:rPr>
            <a:t>風評被害対策資金返還金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0.89</a:t>
          </a:r>
          <a:r>
            <a:rPr kumimoji="1" lang="ja-JP" altLang="en-US" sz="1100">
              <a:solidFill>
                <a:schemeClr val="dk1"/>
              </a:solidFill>
              <a:effectLst/>
              <a:latin typeface="+mn-lt"/>
              <a:ea typeface="+mn-ea"/>
              <a:cs typeface="+mn-cs"/>
            </a:rPr>
            <a:t>と低い数値となっているのは</a:t>
          </a:r>
          <a:r>
            <a:rPr kumimoji="1" lang="ja-JP" altLang="ja-JP" sz="1100">
              <a:solidFill>
                <a:schemeClr val="dk1"/>
              </a:solidFill>
              <a:effectLst/>
              <a:latin typeface="+mn-lt"/>
              <a:ea typeface="+mn-ea"/>
              <a:cs typeface="+mn-cs"/>
            </a:rPr>
            <a:t>、一般廃棄物処理施設に係る委託料などの物件費</a:t>
          </a:r>
          <a:r>
            <a:rPr kumimoji="1" lang="ja-JP" altLang="en-US" sz="1100">
              <a:solidFill>
                <a:schemeClr val="dk1"/>
              </a:solidFill>
              <a:effectLst/>
              <a:latin typeface="+mn-lt"/>
              <a:ea typeface="+mn-ea"/>
              <a:cs typeface="+mn-cs"/>
            </a:rPr>
            <a:t>によるものや</a:t>
          </a:r>
          <a:r>
            <a:rPr kumimoji="1" lang="ja-JP" altLang="ja-JP" sz="1100">
              <a:solidFill>
                <a:schemeClr val="dk1"/>
              </a:solidFill>
              <a:effectLst/>
              <a:latin typeface="+mn-lt"/>
              <a:ea typeface="+mn-ea"/>
              <a:cs typeface="+mn-cs"/>
            </a:rPr>
            <a:t>、町民会館・一般廃棄物処理施設に伴う公債費</a:t>
          </a:r>
          <a:r>
            <a:rPr kumimoji="1" lang="ja-JP" altLang="en-US" sz="1100">
              <a:solidFill>
                <a:schemeClr val="dk1"/>
              </a:solidFill>
              <a:effectLst/>
              <a:latin typeface="+mn-lt"/>
              <a:ea typeface="+mn-ea"/>
              <a:cs typeface="+mn-cs"/>
            </a:rPr>
            <a:t>などのため、</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たことが要因である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実質収支については、黒字で推移している。今後も自主財源の増を模索しつつ、歳出削減に努め、実質収支額の増加に努める。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いずれの会計にも赤字は出していない。</a:t>
          </a:r>
          <a:r>
            <a:rPr kumimoji="1" lang="ja-JP" altLang="en-US" sz="1100">
              <a:solidFill>
                <a:schemeClr val="dk1"/>
              </a:solidFill>
              <a:effectLst/>
              <a:latin typeface="+mn-lt"/>
              <a:ea typeface="+mn-ea"/>
              <a:cs typeface="+mn-cs"/>
            </a:rPr>
            <a:t>普通交付税等の増加により、標準財政規模が増加したことにより、簡易水道事業会計等の比率が減少している。</a:t>
          </a:r>
          <a:r>
            <a:rPr kumimoji="1" lang="ja-JP" altLang="ja-JP" sz="1100">
              <a:solidFill>
                <a:schemeClr val="dk1"/>
              </a:solidFill>
              <a:effectLst/>
              <a:latin typeface="+mn-lt"/>
              <a:ea typeface="+mn-ea"/>
              <a:cs typeface="+mn-cs"/>
            </a:rPr>
            <a:t>今後は、簡易水道事業の改良費の増加や下水道事業の長寿命化事業に伴う事業費の増加、また、高齢化社会に適応していくための社会保障施策に係る事業費の増加が見込まれるが、いずれも事業費の適正化を図り、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4202360</v>
      </c>
      <c r="BO4" s="368"/>
      <c r="BP4" s="368"/>
      <c r="BQ4" s="368"/>
      <c r="BR4" s="368"/>
      <c r="BS4" s="368"/>
      <c r="BT4" s="368"/>
      <c r="BU4" s="369"/>
      <c r="BV4" s="367">
        <v>4122513</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8.8000000000000007</v>
      </c>
      <c r="CU4" s="374"/>
      <c r="CV4" s="374"/>
      <c r="CW4" s="374"/>
      <c r="CX4" s="374"/>
      <c r="CY4" s="374"/>
      <c r="CZ4" s="374"/>
      <c r="DA4" s="375"/>
      <c r="DB4" s="373">
        <v>10.8</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4007252</v>
      </c>
      <c r="BO5" s="405"/>
      <c r="BP5" s="405"/>
      <c r="BQ5" s="405"/>
      <c r="BR5" s="405"/>
      <c r="BS5" s="405"/>
      <c r="BT5" s="405"/>
      <c r="BU5" s="406"/>
      <c r="BV5" s="404">
        <v>3801265</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79</v>
      </c>
      <c r="CU5" s="402"/>
      <c r="CV5" s="402"/>
      <c r="CW5" s="402"/>
      <c r="CX5" s="402"/>
      <c r="CY5" s="402"/>
      <c r="CZ5" s="402"/>
      <c r="DA5" s="403"/>
      <c r="DB5" s="401">
        <v>85.1</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195108</v>
      </c>
      <c r="BO6" s="405"/>
      <c r="BP6" s="405"/>
      <c r="BQ6" s="405"/>
      <c r="BR6" s="405"/>
      <c r="BS6" s="405"/>
      <c r="BT6" s="405"/>
      <c r="BU6" s="406"/>
      <c r="BV6" s="404">
        <v>321248</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83.7</v>
      </c>
      <c r="CU6" s="442"/>
      <c r="CV6" s="442"/>
      <c r="CW6" s="442"/>
      <c r="CX6" s="442"/>
      <c r="CY6" s="442"/>
      <c r="CZ6" s="442"/>
      <c r="DA6" s="443"/>
      <c r="DB6" s="441">
        <v>88.8</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04">
        <v>5896</v>
      </c>
      <c r="BO7" s="405"/>
      <c r="BP7" s="405"/>
      <c r="BQ7" s="405"/>
      <c r="BR7" s="405"/>
      <c r="BS7" s="405"/>
      <c r="BT7" s="405"/>
      <c r="BU7" s="406"/>
      <c r="BV7" s="404">
        <v>113100</v>
      </c>
      <c r="BW7" s="405"/>
      <c r="BX7" s="405"/>
      <c r="BY7" s="405"/>
      <c r="BZ7" s="405"/>
      <c r="CA7" s="405"/>
      <c r="CB7" s="405"/>
      <c r="CC7" s="406"/>
      <c r="CD7" s="407" t="s">
        <v>108</v>
      </c>
      <c r="CE7" s="408"/>
      <c r="CF7" s="408"/>
      <c r="CG7" s="408"/>
      <c r="CH7" s="408"/>
      <c r="CI7" s="408"/>
      <c r="CJ7" s="408"/>
      <c r="CK7" s="408"/>
      <c r="CL7" s="408"/>
      <c r="CM7" s="408"/>
      <c r="CN7" s="408"/>
      <c r="CO7" s="408"/>
      <c r="CP7" s="408"/>
      <c r="CQ7" s="408"/>
      <c r="CR7" s="408"/>
      <c r="CS7" s="409"/>
      <c r="CT7" s="404">
        <v>2138196</v>
      </c>
      <c r="CU7" s="405"/>
      <c r="CV7" s="405"/>
      <c r="CW7" s="405"/>
      <c r="CX7" s="405"/>
      <c r="CY7" s="405"/>
      <c r="CZ7" s="405"/>
      <c r="DA7" s="406"/>
      <c r="DB7" s="404">
        <v>1919486</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110</v>
      </c>
      <c r="AV8" s="437"/>
      <c r="AW8" s="437"/>
      <c r="AX8" s="437"/>
      <c r="AY8" s="438" t="s">
        <v>111</v>
      </c>
      <c r="AZ8" s="439"/>
      <c r="BA8" s="439"/>
      <c r="BB8" s="439"/>
      <c r="BC8" s="439"/>
      <c r="BD8" s="439"/>
      <c r="BE8" s="439"/>
      <c r="BF8" s="439"/>
      <c r="BG8" s="439"/>
      <c r="BH8" s="439"/>
      <c r="BI8" s="439"/>
      <c r="BJ8" s="439"/>
      <c r="BK8" s="439"/>
      <c r="BL8" s="439"/>
      <c r="BM8" s="440"/>
      <c r="BN8" s="404">
        <v>189212</v>
      </c>
      <c r="BO8" s="405"/>
      <c r="BP8" s="405"/>
      <c r="BQ8" s="405"/>
      <c r="BR8" s="405"/>
      <c r="BS8" s="405"/>
      <c r="BT8" s="405"/>
      <c r="BU8" s="406"/>
      <c r="BV8" s="404">
        <v>208148</v>
      </c>
      <c r="BW8" s="405"/>
      <c r="BX8" s="405"/>
      <c r="BY8" s="405"/>
      <c r="BZ8" s="405"/>
      <c r="CA8" s="405"/>
      <c r="CB8" s="405"/>
      <c r="CC8" s="406"/>
      <c r="CD8" s="407" t="s">
        <v>112</v>
      </c>
      <c r="CE8" s="408"/>
      <c r="CF8" s="408"/>
      <c r="CG8" s="408"/>
      <c r="CH8" s="408"/>
      <c r="CI8" s="408"/>
      <c r="CJ8" s="408"/>
      <c r="CK8" s="408"/>
      <c r="CL8" s="408"/>
      <c r="CM8" s="408"/>
      <c r="CN8" s="408"/>
      <c r="CO8" s="408"/>
      <c r="CP8" s="408"/>
      <c r="CQ8" s="408"/>
      <c r="CR8" s="408"/>
      <c r="CS8" s="409"/>
      <c r="CT8" s="444">
        <v>0.45</v>
      </c>
      <c r="CU8" s="445"/>
      <c r="CV8" s="445"/>
      <c r="CW8" s="445"/>
      <c r="CX8" s="445"/>
      <c r="CY8" s="445"/>
      <c r="CZ8" s="445"/>
      <c r="DA8" s="446"/>
      <c r="DB8" s="444">
        <v>0.48</v>
      </c>
      <c r="DC8" s="445"/>
      <c r="DD8" s="445"/>
      <c r="DE8" s="445"/>
      <c r="DF8" s="445"/>
      <c r="DG8" s="445"/>
      <c r="DH8" s="445"/>
      <c r="DI8" s="446"/>
    </row>
    <row r="9" spans="1:119" ht="18.75" customHeight="1" thickBot="1" x14ac:dyDescent="0.2">
      <c r="A9" s="178"/>
      <c r="B9" s="398" t="s">
        <v>113</v>
      </c>
      <c r="C9" s="399"/>
      <c r="D9" s="399"/>
      <c r="E9" s="399"/>
      <c r="F9" s="399"/>
      <c r="G9" s="399"/>
      <c r="H9" s="399"/>
      <c r="I9" s="399"/>
      <c r="J9" s="399"/>
      <c r="K9" s="447"/>
      <c r="L9" s="448" t="s">
        <v>114</v>
      </c>
      <c r="M9" s="449"/>
      <c r="N9" s="449"/>
      <c r="O9" s="449"/>
      <c r="P9" s="449"/>
      <c r="Q9" s="450"/>
      <c r="R9" s="451">
        <v>3103</v>
      </c>
      <c r="S9" s="452"/>
      <c r="T9" s="452"/>
      <c r="U9" s="452"/>
      <c r="V9" s="453"/>
      <c r="W9" s="361" t="s">
        <v>115</v>
      </c>
      <c r="X9" s="362"/>
      <c r="Y9" s="362"/>
      <c r="Z9" s="362"/>
      <c r="AA9" s="362"/>
      <c r="AB9" s="362"/>
      <c r="AC9" s="362"/>
      <c r="AD9" s="362"/>
      <c r="AE9" s="362"/>
      <c r="AF9" s="362"/>
      <c r="AG9" s="362"/>
      <c r="AH9" s="362"/>
      <c r="AI9" s="362"/>
      <c r="AJ9" s="362"/>
      <c r="AK9" s="362"/>
      <c r="AL9" s="363"/>
      <c r="AM9" s="433" t="s">
        <v>116</v>
      </c>
      <c r="AN9" s="434"/>
      <c r="AO9" s="434"/>
      <c r="AP9" s="434"/>
      <c r="AQ9" s="434"/>
      <c r="AR9" s="434"/>
      <c r="AS9" s="434"/>
      <c r="AT9" s="435"/>
      <c r="AU9" s="436" t="s">
        <v>117</v>
      </c>
      <c r="AV9" s="437"/>
      <c r="AW9" s="437"/>
      <c r="AX9" s="437"/>
      <c r="AY9" s="438" t="s">
        <v>118</v>
      </c>
      <c r="AZ9" s="439"/>
      <c r="BA9" s="439"/>
      <c r="BB9" s="439"/>
      <c r="BC9" s="439"/>
      <c r="BD9" s="439"/>
      <c r="BE9" s="439"/>
      <c r="BF9" s="439"/>
      <c r="BG9" s="439"/>
      <c r="BH9" s="439"/>
      <c r="BI9" s="439"/>
      <c r="BJ9" s="439"/>
      <c r="BK9" s="439"/>
      <c r="BL9" s="439"/>
      <c r="BM9" s="440"/>
      <c r="BN9" s="404">
        <v>-18936</v>
      </c>
      <c r="BO9" s="405"/>
      <c r="BP9" s="405"/>
      <c r="BQ9" s="405"/>
      <c r="BR9" s="405"/>
      <c r="BS9" s="405"/>
      <c r="BT9" s="405"/>
      <c r="BU9" s="406"/>
      <c r="BV9" s="404">
        <v>28147</v>
      </c>
      <c r="BW9" s="405"/>
      <c r="BX9" s="405"/>
      <c r="BY9" s="405"/>
      <c r="BZ9" s="405"/>
      <c r="CA9" s="405"/>
      <c r="CB9" s="405"/>
      <c r="CC9" s="406"/>
      <c r="CD9" s="407" t="s">
        <v>119</v>
      </c>
      <c r="CE9" s="408"/>
      <c r="CF9" s="408"/>
      <c r="CG9" s="408"/>
      <c r="CH9" s="408"/>
      <c r="CI9" s="408"/>
      <c r="CJ9" s="408"/>
      <c r="CK9" s="408"/>
      <c r="CL9" s="408"/>
      <c r="CM9" s="408"/>
      <c r="CN9" s="408"/>
      <c r="CO9" s="408"/>
      <c r="CP9" s="408"/>
      <c r="CQ9" s="408"/>
      <c r="CR9" s="408"/>
      <c r="CS9" s="409"/>
      <c r="CT9" s="401">
        <v>13.3</v>
      </c>
      <c r="CU9" s="402"/>
      <c r="CV9" s="402"/>
      <c r="CW9" s="402"/>
      <c r="CX9" s="402"/>
      <c r="CY9" s="402"/>
      <c r="CZ9" s="402"/>
      <c r="DA9" s="403"/>
      <c r="DB9" s="401">
        <v>14.1</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120</v>
      </c>
      <c r="M10" s="434"/>
      <c r="N10" s="434"/>
      <c r="O10" s="434"/>
      <c r="P10" s="434"/>
      <c r="Q10" s="435"/>
      <c r="R10" s="455">
        <v>3139</v>
      </c>
      <c r="S10" s="456"/>
      <c r="T10" s="456"/>
      <c r="U10" s="456"/>
      <c r="V10" s="457"/>
      <c r="W10" s="392"/>
      <c r="X10" s="393"/>
      <c r="Y10" s="393"/>
      <c r="Z10" s="393"/>
      <c r="AA10" s="393"/>
      <c r="AB10" s="393"/>
      <c r="AC10" s="393"/>
      <c r="AD10" s="393"/>
      <c r="AE10" s="393"/>
      <c r="AF10" s="393"/>
      <c r="AG10" s="393"/>
      <c r="AH10" s="393"/>
      <c r="AI10" s="393"/>
      <c r="AJ10" s="393"/>
      <c r="AK10" s="393"/>
      <c r="AL10" s="396"/>
      <c r="AM10" s="433" t="s">
        <v>121</v>
      </c>
      <c r="AN10" s="434"/>
      <c r="AO10" s="434"/>
      <c r="AP10" s="434"/>
      <c r="AQ10" s="434"/>
      <c r="AR10" s="434"/>
      <c r="AS10" s="434"/>
      <c r="AT10" s="435"/>
      <c r="AU10" s="436" t="s">
        <v>122</v>
      </c>
      <c r="AV10" s="437"/>
      <c r="AW10" s="437"/>
      <c r="AX10" s="437"/>
      <c r="AY10" s="438" t="s">
        <v>123</v>
      </c>
      <c r="AZ10" s="439"/>
      <c r="BA10" s="439"/>
      <c r="BB10" s="439"/>
      <c r="BC10" s="439"/>
      <c r="BD10" s="439"/>
      <c r="BE10" s="439"/>
      <c r="BF10" s="439"/>
      <c r="BG10" s="439"/>
      <c r="BH10" s="439"/>
      <c r="BI10" s="439"/>
      <c r="BJ10" s="439"/>
      <c r="BK10" s="439"/>
      <c r="BL10" s="439"/>
      <c r="BM10" s="440"/>
      <c r="BN10" s="404">
        <v>286100</v>
      </c>
      <c r="BO10" s="405"/>
      <c r="BP10" s="405"/>
      <c r="BQ10" s="405"/>
      <c r="BR10" s="405"/>
      <c r="BS10" s="405"/>
      <c r="BT10" s="405"/>
      <c r="BU10" s="406"/>
      <c r="BV10" s="404">
        <v>347300</v>
      </c>
      <c r="BW10" s="405"/>
      <c r="BX10" s="405"/>
      <c r="BY10" s="405"/>
      <c r="BZ10" s="405"/>
      <c r="CA10" s="405"/>
      <c r="CB10" s="405"/>
      <c r="CC10" s="406"/>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125</v>
      </c>
      <c r="M11" s="459"/>
      <c r="N11" s="459"/>
      <c r="O11" s="459"/>
      <c r="P11" s="459"/>
      <c r="Q11" s="460"/>
      <c r="R11" s="461" t="s">
        <v>126</v>
      </c>
      <c r="S11" s="462"/>
      <c r="T11" s="462"/>
      <c r="U11" s="462"/>
      <c r="V11" s="463"/>
      <c r="W11" s="392"/>
      <c r="X11" s="393"/>
      <c r="Y11" s="393"/>
      <c r="Z11" s="393"/>
      <c r="AA11" s="393"/>
      <c r="AB11" s="393"/>
      <c r="AC11" s="393"/>
      <c r="AD11" s="393"/>
      <c r="AE11" s="393"/>
      <c r="AF11" s="393"/>
      <c r="AG11" s="393"/>
      <c r="AH11" s="393"/>
      <c r="AI11" s="393"/>
      <c r="AJ11" s="393"/>
      <c r="AK11" s="393"/>
      <c r="AL11" s="396"/>
      <c r="AM11" s="433" t="s">
        <v>127</v>
      </c>
      <c r="AN11" s="434"/>
      <c r="AO11" s="434"/>
      <c r="AP11" s="434"/>
      <c r="AQ11" s="434"/>
      <c r="AR11" s="434"/>
      <c r="AS11" s="434"/>
      <c r="AT11" s="435"/>
      <c r="AU11" s="436" t="s">
        <v>117</v>
      </c>
      <c r="AV11" s="437"/>
      <c r="AW11" s="437"/>
      <c r="AX11" s="437"/>
      <c r="AY11" s="438" t="s">
        <v>128</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129</v>
      </c>
      <c r="CE11" s="408"/>
      <c r="CF11" s="408"/>
      <c r="CG11" s="408"/>
      <c r="CH11" s="408"/>
      <c r="CI11" s="408"/>
      <c r="CJ11" s="408"/>
      <c r="CK11" s="408"/>
      <c r="CL11" s="408"/>
      <c r="CM11" s="408"/>
      <c r="CN11" s="408"/>
      <c r="CO11" s="408"/>
      <c r="CP11" s="408"/>
      <c r="CQ11" s="408"/>
      <c r="CR11" s="408"/>
      <c r="CS11" s="409"/>
      <c r="CT11" s="444" t="s">
        <v>130</v>
      </c>
      <c r="CU11" s="445"/>
      <c r="CV11" s="445"/>
      <c r="CW11" s="445"/>
      <c r="CX11" s="445"/>
      <c r="CY11" s="445"/>
      <c r="CZ11" s="445"/>
      <c r="DA11" s="446"/>
      <c r="DB11" s="444" t="s">
        <v>130</v>
      </c>
      <c r="DC11" s="445"/>
      <c r="DD11" s="445"/>
      <c r="DE11" s="445"/>
      <c r="DF11" s="445"/>
      <c r="DG11" s="445"/>
      <c r="DH11" s="445"/>
      <c r="DI11" s="446"/>
    </row>
    <row r="12" spans="1:119" ht="18.75" customHeight="1" x14ac:dyDescent="0.15">
      <c r="A12" s="178"/>
      <c r="B12" s="464" t="s">
        <v>131</v>
      </c>
      <c r="C12" s="465"/>
      <c r="D12" s="465"/>
      <c r="E12" s="465"/>
      <c r="F12" s="465"/>
      <c r="G12" s="465"/>
      <c r="H12" s="465"/>
      <c r="I12" s="465"/>
      <c r="J12" s="465"/>
      <c r="K12" s="466"/>
      <c r="L12" s="473" t="s">
        <v>132</v>
      </c>
      <c r="M12" s="474"/>
      <c r="N12" s="474"/>
      <c r="O12" s="474"/>
      <c r="P12" s="474"/>
      <c r="Q12" s="475"/>
      <c r="R12" s="476">
        <v>3009</v>
      </c>
      <c r="S12" s="477"/>
      <c r="T12" s="477"/>
      <c r="U12" s="477"/>
      <c r="V12" s="478"/>
      <c r="W12" s="479" t="s">
        <v>1</v>
      </c>
      <c r="X12" s="437"/>
      <c r="Y12" s="437"/>
      <c r="Z12" s="437"/>
      <c r="AA12" s="437"/>
      <c r="AB12" s="480"/>
      <c r="AC12" s="481" t="s">
        <v>133</v>
      </c>
      <c r="AD12" s="482"/>
      <c r="AE12" s="482"/>
      <c r="AF12" s="482"/>
      <c r="AG12" s="483"/>
      <c r="AH12" s="481" t="s">
        <v>134</v>
      </c>
      <c r="AI12" s="482"/>
      <c r="AJ12" s="482"/>
      <c r="AK12" s="482"/>
      <c r="AL12" s="484"/>
      <c r="AM12" s="433" t="s">
        <v>135</v>
      </c>
      <c r="AN12" s="434"/>
      <c r="AO12" s="434"/>
      <c r="AP12" s="434"/>
      <c r="AQ12" s="434"/>
      <c r="AR12" s="434"/>
      <c r="AS12" s="434"/>
      <c r="AT12" s="435"/>
      <c r="AU12" s="436" t="s">
        <v>136</v>
      </c>
      <c r="AV12" s="437"/>
      <c r="AW12" s="437"/>
      <c r="AX12" s="437"/>
      <c r="AY12" s="438" t="s">
        <v>137</v>
      </c>
      <c r="AZ12" s="439"/>
      <c r="BA12" s="439"/>
      <c r="BB12" s="439"/>
      <c r="BC12" s="439"/>
      <c r="BD12" s="439"/>
      <c r="BE12" s="439"/>
      <c r="BF12" s="439"/>
      <c r="BG12" s="439"/>
      <c r="BH12" s="439"/>
      <c r="BI12" s="439"/>
      <c r="BJ12" s="439"/>
      <c r="BK12" s="439"/>
      <c r="BL12" s="439"/>
      <c r="BM12" s="440"/>
      <c r="BN12" s="404">
        <v>286200</v>
      </c>
      <c r="BO12" s="405"/>
      <c r="BP12" s="405"/>
      <c r="BQ12" s="405"/>
      <c r="BR12" s="405"/>
      <c r="BS12" s="405"/>
      <c r="BT12" s="405"/>
      <c r="BU12" s="406"/>
      <c r="BV12" s="404">
        <v>333600</v>
      </c>
      <c r="BW12" s="405"/>
      <c r="BX12" s="405"/>
      <c r="BY12" s="405"/>
      <c r="BZ12" s="405"/>
      <c r="CA12" s="405"/>
      <c r="CB12" s="405"/>
      <c r="CC12" s="406"/>
      <c r="CD12" s="407" t="s">
        <v>138</v>
      </c>
      <c r="CE12" s="408"/>
      <c r="CF12" s="408"/>
      <c r="CG12" s="408"/>
      <c r="CH12" s="408"/>
      <c r="CI12" s="408"/>
      <c r="CJ12" s="408"/>
      <c r="CK12" s="408"/>
      <c r="CL12" s="408"/>
      <c r="CM12" s="408"/>
      <c r="CN12" s="408"/>
      <c r="CO12" s="408"/>
      <c r="CP12" s="408"/>
      <c r="CQ12" s="408"/>
      <c r="CR12" s="408"/>
      <c r="CS12" s="409"/>
      <c r="CT12" s="444" t="s">
        <v>130</v>
      </c>
      <c r="CU12" s="445"/>
      <c r="CV12" s="445"/>
      <c r="CW12" s="445"/>
      <c r="CX12" s="445"/>
      <c r="CY12" s="445"/>
      <c r="CZ12" s="445"/>
      <c r="DA12" s="446"/>
      <c r="DB12" s="444" t="s">
        <v>139</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140</v>
      </c>
      <c r="N13" s="496"/>
      <c r="O13" s="496"/>
      <c r="P13" s="496"/>
      <c r="Q13" s="497"/>
      <c r="R13" s="488">
        <v>2981</v>
      </c>
      <c r="S13" s="489"/>
      <c r="T13" s="489"/>
      <c r="U13" s="489"/>
      <c r="V13" s="490"/>
      <c r="W13" s="420" t="s">
        <v>141</v>
      </c>
      <c r="X13" s="421"/>
      <c r="Y13" s="421"/>
      <c r="Z13" s="421"/>
      <c r="AA13" s="421"/>
      <c r="AB13" s="411"/>
      <c r="AC13" s="455">
        <v>82</v>
      </c>
      <c r="AD13" s="456"/>
      <c r="AE13" s="456"/>
      <c r="AF13" s="456"/>
      <c r="AG13" s="498"/>
      <c r="AH13" s="455">
        <v>92</v>
      </c>
      <c r="AI13" s="456"/>
      <c r="AJ13" s="456"/>
      <c r="AK13" s="456"/>
      <c r="AL13" s="457"/>
      <c r="AM13" s="433" t="s">
        <v>142</v>
      </c>
      <c r="AN13" s="434"/>
      <c r="AO13" s="434"/>
      <c r="AP13" s="434"/>
      <c r="AQ13" s="434"/>
      <c r="AR13" s="434"/>
      <c r="AS13" s="434"/>
      <c r="AT13" s="435"/>
      <c r="AU13" s="436" t="s">
        <v>143</v>
      </c>
      <c r="AV13" s="437"/>
      <c r="AW13" s="437"/>
      <c r="AX13" s="437"/>
      <c r="AY13" s="438" t="s">
        <v>144</v>
      </c>
      <c r="AZ13" s="439"/>
      <c r="BA13" s="439"/>
      <c r="BB13" s="439"/>
      <c r="BC13" s="439"/>
      <c r="BD13" s="439"/>
      <c r="BE13" s="439"/>
      <c r="BF13" s="439"/>
      <c r="BG13" s="439"/>
      <c r="BH13" s="439"/>
      <c r="BI13" s="439"/>
      <c r="BJ13" s="439"/>
      <c r="BK13" s="439"/>
      <c r="BL13" s="439"/>
      <c r="BM13" s="440"/>
      <c r="BN13" s="404">
        <v>-19036</v>
      </c>
      <c r="BO13" s="405"/>
      <c r="BP13" s="405"/>
      <c r="BQ13" s="405"/>
      <c r="BR13" s="405"/>
      <c r="BS13" s="405"/>
      <c r="BT13" s="405"/>
      <c r="BU13" s="406"/>
      <c r="BV13" s="404">
        <v>41847</v>
      </c>
      <c r="BW13" s="405"/>
      <c r="BX13" s="405"/>
      <c r="BY13" s="405"/>
      <c r="BZ13" s="405"/>
      <c r="CA13" s="405"/>
      <c r="CB13" s="405"/>
      <c r="CC13" s="406"/>
      <c r="CD13" s="407" t="s">
        <v>145</v>
      </c>
      <c r="CE13" s="408"/>
      <c r="CF13" s="408"/>
      <c r="CG13" s="408"/>
      <c r="CH13" s="408"/>
      <c r="CI13" s="408"/>
      <c r="CJ13" s="408"/>
      <c r="CK13" s="408"/>
      <c r="CL13" s="408"/>
      <c r="CM13" s="408"/>
      <c r="CN13" s="408"/>
      <c r="CO13" s="408"/>
      <c r="CP13" s="408"/>
      <c r="CQ13" s="408"/>
      <c r="CR13" s="408"/>
      <c r="CS13" s="409"/>
      <c r="CT13" s="401">
        <v>9</v>
      </c>
      <c r="CU13" s="402"/>
      <c r="CV13" s="402"/>
      <c r="CW13" s="402"/>
      <c r="CX13" s="402"/>
      <c r="CY13" s="402"/>
      <c r="CZ13" s="402"/>
      <c r="DA13" s="403"/>
      <c r="DB13" s="401">
        <v>8.6999999999999993</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146</v>
      </c>
      <c r="M14" s="486"/>
      <c r="N14" s="486"/>
      <c r="O14" s="486"/>
      <c r="P14" s="486"/>
      <c r="Q14" s="487"/>
      <c r="R14" s="488">
        <v>3041</v>
      </c>
      <c r="S14" s="489"/>
      <c r="T14" s="489"/>
      <c r="U14" s="489"/>
      <c r="V14" s="490"/>
      <c r="W14" s="394"/>
      <c r="X14" s="395"/>
      <c r="Y14" s="395"/>
      <c r="Z14" s="395"/>
      <c r="AA14" s="395"/>
      <c r="AB14" s="384"/>
      <c r="AC14" s="491">
        <v>5.3</v>
      </c>
      <c r="AD14" s="492"/>
      <c r="AE14" s="492"/>
      <c r="AF14" s="492"/>
      <c r="AG14" s="493"/>
      <c r="AH14" s="491">
        <v>5.7</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147</v>
      </c>
      <c r="CE14" s="500"/>
      <c r="CF14" s="500"/>
      <c r="CG14" s="500"/>
      <c r="CH14" s="500"/>
      <c r="CI14" s="500"/>
      <c r="CJ14" s="500"/>
      <c r="CK14" s="500"/>
      <c r="CL14" s="500"/>
      <c r="CM14" s="500"/>
      <c r="CN14" s="500"/>
      <c r="CO14" s="500"/>
      <c r="CP14" s="500"/>
      <c r="CQ14" s="500"/>
      <c r="CR14" s="500"/>
      <c r="CS14" s="501"/>
      <c r="CT14" s="502" t="s">
        <v>130</v>
      </c>
      <c r="CU14" s="503"/>
      <c r="CV14" s="503"/>
      <c r="CW14" s="503"/>
      <c r="CX14" s="503"/>
      <c r="CY14" s="503"/>
      <c r="CZ14" s="503"/>
      <c r="DA14" s="504"/>
      <c r="DB14" s="502" t="s">
        <v>130</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140</v>
      </c>
      <c r="N15" s="496"/>
      <c r="O15" s="496"/>
      <c r="P15" s="496"/>
      <c r="Q15" s="497"/>
      <c r="R15" s="488">
        <v>3015</v>
      </c>
      <c r="S15" s="489"/>
      <c r="T15" s="489"/>
      <c r="U15" s="489"/>
      <c r="V15" s="490"/>
      <c r="W15" s="420" t="s">
        <v>148</v>
      </c>
      <c r="X15" s="421"/>
      <c r="Y15" s="421"/>
      <c r="Z15" s="421"/>
      <c r="AA15" s="421"/>
      <c r="AB15" s="411"/>
      <c r="AC15" s="455">
        <v>599</v>
      </c>
      <c r="AD15" s="456"/>
      <c r="AE15" s="456"/>
      <c r="AF15" s="456"/>
      <c r="AG15" s="498"/>
      <c r="AH15" s="455">
        <v>585</v>
      </c>
      <c r="AI15" s="456"/>
      <c r="AJ15" s="456"/>
      <c r="AK15" s="456"/>
      <c r="AL15" s="457"/>
      <c r="AM15" s="433"/>
      <c r="AN15" s="434"/>
      <c r="AO15" s="434"/>
      <c r="AP15" s="434"/>
      <c r="AQ15" s="434"/>
      <c r="AR15" s="434"/>
      <c r="AS15" s="434"/>
      <c r="AT15" s="435"/>
      <c r="AU15" s="436"/>
      <c r="AV15" s="437"/>
      <c r="AW15" s="437"/>
      <c r="AX15" s="437"/>
      <c r="AY15" s="364" t="s">
        <v>149</v>
      </c>
      <c r="AZ15" s="365"/>
      <c r="BA15" s="365"/>
      <c r="BB15" s="365"/>
      <c r="BC15" s="365"/>
      <c r="BD15" s="365"/>
      <c r="BE15" s="365"/>
      <c r="BF15" s="365"/>
      <c r="BG15" s="365"/>
      <c r="BH15" s="365"/>
      <c r="BI15" s="365"/>
      <c r="BJ15" s="365"/>
      <c r="BK15" s="365"/>
      <c r="BL15" s="365"/>
      <c r="BM15" s="366"/>
      <c r="BN15" s="367">
        <v>740230</v>
      </c>
      <c r="BO15" s="368"/>
      <c r="BP15" s="368"/>
      <c r="BQ15" s="368"/>
      <c r="BR15" s="368"/>
      <c r="BS15" s="368"/>
      <c r="BT15" s="368"/>
      <c r="BU15" s="369"/>
      <c r="BV15" s="367">
        <v>748849</v>
      </c>
      <c r="BW15" s="368"/>
      <c r="BX15" s="368"/>
      <c r="BY15" s="368"/>
      <c r="BZ15" s="368"/>
      <c r="CA15" s="368"/>
      <c r="CB15" s="368"/>
      <c r="CC15" s="369"/>
      <c r="CD15" s="505" t="s">
        <v>150</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151</v>
      </c>
      <c r="M16" s="508"/>
      <c r="N16" s="508"/>
      <c r="O16" s="508"/>
      <c r="P16" s="508"/>
      <c r="Q16" s="509"/>
      <c r="R16" s="510" t="s">
        <v>152</v>
      </c>
      <c r="S16" s="511"/>
      <c r="T16" s="511"/>
      <c r="U16" s="511"/>
      <c r="V16" s="512"/>
      <c r="W16" s="394"/>
      <c r="X16" s="395"/>
      <c r="Y16" s="395"/>
      <c r="Z16" s="395"/>
      <c r="AA16" s="395"/>
      <c r="AB16" s="384"/>
      <c r="AC16" s="491">
        <v>38.700000000000003</v>
      </c>
      <c r="AD16" s="492"/>
      <c r="AE16" s="492"/>
      <c r="AF16" s="492"/>
      <c r="AG16" s="493"/>
      <c r="AH16" s="491">
        <v>36.4</v>
      </c>
      <c r="AI16" s="492"/>
      <c r="AJ16" s="492"/>
      <c r="AK16" s="492"/>
      <c r="AL16" s="494"/>
      <c r="AM16" s="433"/>
      <c r="AN16" s="434"/>
      <c r="AO16" s="434"/>
      <c r="AP16" s="434"/>
      <c r="AQ16" s="434"/>
      <c r="AR16" s="434"/>
      <c r="AS16" s="434"/>
      <c r="AT16" s="435"/>
      <c r="AU16" s="436"/>
      <c r="AV16" s="437"/>
      <c r="AW16" s="437"/>
      <c r="AX16" s="437"/>
      <c r="AY16" s="438" t="s">
        <v>153</v>
      </c>
      <c r="AZ16" s="439"/>
      <c r="BA16" s="439"/>
      <c r="BB16" s="439"/>
      <c r="BC16" s="439"/>
      <c r="BD16" s="439"/>
      <c r="BE16" s="439"/>
      <c r="BF16" s="439"/>
      <c r="BG16" s="439"/>
      <c r="BH16" s="439"/>
      <c r="BI16" s="439"/>
      <c r="BJ16" s="439"/>
      <c r="BK16" s="439"/>
      <c r="BL16" s="439"/>
      <c r="BM16" s="440"/>
      <c r="BN16" s="404">
        <v>1794871</v>
      </c>
      <c r="BO16" s="405"/>
      <c r="BP16" s="405"/>
      <c r="BQ16" s="405"/>
      <c r="BR16" s="405"/>
      <c r="BS16" s="405"/>
      <c r="BT16" s="405"/>
      <c r="BU16" s="406"/>
      <c r="BV16" s="404">
        <v>1614995</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154</v>
      </c>
      <c r="N17" s="516"/>
      <c r="O17" s="516"/>
      <c r="P17" s="516"/>
      <c r="Q17" s="517"/>
      <c r="R17" s="510" t="s">
        <v>152</v>
      </c>
      <c r="S17" s="511"/>
      <c r="T17" s="511"/>
      <c r="U17" s="511"/>
      <c r="V17" s="512"/>
      <c r="W17" s="420" t="s">
        <v>155</v>
      </c>
      <c r="X17" s="421"/>
      <c r="Y17" s="421"/>
      <c r="Z17" s="421"/>
      <c r="AA17" s="421"/>
      <c r="AB17" s="411"/>
      <c r="AC17" s="455">
        <v>867</v>
      </c>
      <c r="AD17" s="456"/>
      <c r="AE17" s="456"/>
      <c r="AF17" s="456"/>
      <c r="AG17" s="498"/>
      <c r="AH17" s="455">
        <v>929</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960235</v>
      </c>
      <c r="BO17" s="405"/>
      <c r="BP17" s="405"/>
      <c r="BQ17" s="405"/>
      <c r="BR17" s="405"/>
      <c r="BS17" s="405"/>
      <c r="BT17" s="405"/>
      <c r="BU17" s="406"/>
      <c r="BV17" s="404">
        <v>969726</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157</v>
      </c>
      <c r="C18" s="447"/>
      <c r="D18" s="447"/>
      <c r="E18" s="527"/>
      <c r="F18" s="527"/>
      <c r="G18" s="527"/>
      <c r="H18" s="527"/>
      <c r="I18" s="527"/>
      <c r="J18" s="527"/>
      <c r="K18" s="527"/>
      <c r="L18" s="528">
        <v>14.22</v>
      </c>
      <c r="M18" s="528"/>
      <c r="N18" s="528"/>
      <c r="O18" s="528"/>
      <c r="P18" s="528"/>
      <c r="Q18" s="528"/>
      <c r="R18" s="529"/>
      <c r="S18" s="529"/>
      <c r="T18" s="529"/>
      <c r="U18" s="529"/>
      <c r="V18" s="530"/>
      <c r="W18" s="422"/>
      <c r="X18" s="423"/>
      <c r="Y18" s="423"/>
      <c r="Z18" s="423"/>
      <c r="AA18" s="423"/>
      <c r="AB18" s="414"/>
      <c r="AC18" s="531">
        <v>56</v>
      </c>
      <c r="AD18" s="532"/>
      <c r="AE18" s="532"/>
      <c r="AF18" s="532"/>
      <c r="AG18" s="533"/>
      <c r="AH18" s="531">
        <v>57.8</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1721734</v>
      </c>
      <c r="BO18" s="405"/>
      <c r="BP18" s="405"/>
      <c r="BQ18" s="405"/>
      <c r="BR18" s="405"/>
      <c r="BS18" s="405"/>
      <c r="BT18" s="405"/>
      <c r="BU18" s="406"/>
      <c r="BV18" s="404">
        <v>1643790</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159</v>
      </c>
      <c r="C19" s="447"/>
      <c r="D19" s="447"/>
      <c r="E19" s="527"/>
      <c r="F19" s="527"/>
      <c r="G19" s="527"/>
      <c r="H19" s="527"/>
      <c r="I19" s="527"/>
      <c r="J19" s="527"/>
      <c r="K19" s="527"/>
      <c r="L19" s="535">
        <v>218</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3230156</v>
      </c>
      <c r="BO19" s="405"/>
      <c r="BP19" s="405"/>
      <c r="BQ19" s="405"/>
      <c r="BR19" s="405"/>
      <c r="BS19" s="405"/>
      <c r="BT19" s="405"/>
      <c r="BU19" s="406"/>
      <c r="BV19" s="404">
        <v>2975221</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161</v>
      </c>
      <c r="C20" s="447"/>
      <c r="D20" s="447"/>
      <c r="E20" s="527"/>
      <c r="F20" s="527"/>
      <c r="G20" s="527"/>
      <c r="H20" s="527"/>
      <c r="I20" s="527"/>
      <c r="J20" s="527"/>
      <c r="K20" s="527"/>
      <c r="L20" s="535">
        <v>1563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3070805</v>
      </c>
      <c r="BO22" s="368"/>
      <c r="BP22" s="368"/>
      <c r="BQ22" s="368"/>
      <c r="BR22" s="368"/>
      <c r="BS22" s="368"/>
      <c r="BT22" s="368"/>
      <c r="BU22" s="369"/>
      <c r="BV22" s="367">
        <v>3212983</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2986537</v>
      </c>
      <c r="BO23" s="405"/>
      <c r="BP23" s="405"/>
      <c r="BQ23" s="405"/>
      <c r="BR23" s="405"/>
      <c r="BS23" s="405"/>
      <c r="BT23" s="405"/>
      <c r="BU23" s="406"/>
      <c r="BV23" s="404">
        <v>3113308</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171</v>
      </c>
      <c r="F24" s="434"/>
      <c r="G24" s="434"/>
      <c r="H24" s="434"/>
      <c r="I24" s="434"/>
      <c r="J24" s="434"/>
      <c r="K24" s="435"/>
      <c r="L24" s="455">
        <v>1</v>
      </c>
      <c r="M24" s="456"/>
      <c r="N24" s="456"/>
      <c r="O24" s="456"/>
      <c r="P24" s="498"/>
      <c r="Q24" s="455">
        <v>7150</v>
      </c>
      <c r="R24" s="456"/>
      <c r="S24" s="456"/>
      <c r="T24" s="456"/>
      <c r="U24" s="456"/>
      <c r="V24" s="498"/>
      <c r="W24" s="550"/>
      <c r="X24" s="551"/>
      <c r="Y24" s="552"/>
      <c r="Z24" s="454" t="s">
        <v>172</v>
      </c>
      <c r="AA24" s="434"/>
      <c r="AB24" s="434"/>
      <c r="AC24" s="434"/>
      <c r="AD24" s="434"/>
      <c r="AE24" s="434"/>
      <c r="AF24" s="434"/>
      <c r="AG24" s="435"/>
      <c r="AH24" s="455">
        <v>64</v>
      </c>
      <c r="AI24" s="456"/>
      <c r="AJ24" s="456"/>
      <c r="AK24" s="456"/>
      <c r="AL24" s="498"/>
      <c r="AM24" s="455">
        <v>198144</v>
      </c>
      <c r="AN24" s="456"/>
      <c r="AO24" s="456"/>
      <c r="AP24" s="456"/>
      <c r="AQ24" s="456"/>
      <c r="AR24" s="498"/>
      <c r="AS24" s="455">
        <v>3096</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1887436</v>
      </c>
      <c r="BO24" s="405"/>
      <c r="BP24" s="405"/>
      <c r="BQ24" s="405"/>
      <c r="BR24" s="405"/>
      <c r="BS24" s="405"/>
      <c r="BT24" s="405"/>
      <c r="BU24" s="406"/>
      <c r="BV24" s="404">
        <v>2047957</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174</v>
      </c>
      <c r="F25" s="434"/>
      <c r="G25" s="434"/>
      <c r="H25" s="434"/>
      <c r="I25" s="434"/>
      <c r="J25" s="434"/>
      <c r="K25" s="435"/>
      <c r="L25" s="455">
        <v>1</v>
      </c>
      <c r="M25" s="456"/>
      <c r="N25" s="456"/>
      <c r="O25" s="456"/>
      <c r="P25" s="498"/>
      <c r="Q25" s="455">
        <v>5350</v>
      </c>
      <c r="R25" s="456"/>
      <c r="S25" s="456"/>
      <c r="T25" s="456"/>
      <c r="U25" s="456"/>
      <c r="V25" s="498"/>
      <c r="W25" s="550"/>
      <c r="X25" s="551"/>
      <c r="Y25" s="552"/>
      <c r="Z25" s="454" t="s">
        <v>175</v>
      </c>
      <c r="AA25" s="434"/>
      <c r="AB25" s="434"/>
      <c r="AC25" s="434"/>
      <c r="AD25" s="434"/>
      <c r="AE25" s="434"/>
      <c r="AF25" s="434"/>
      <c r="AG25" s="435"/>
      <c r="AH25" s="455" t="s">
        <v>139</v>
      </c>
      <c r="AI25" s="456"/>
      <c r="AJ25" s="456"/>
      <c r="AK25" s="456"/>
      <c r="AL25" s="498"/>
      <c r="AM25" s="455" t="s">
        <v>139</v>
      </c>
      <c r="AN25" s="456"/>
      <c r="AO25" s="456"/>
      <c r="AP25" s="456"/>
      <c r="AQ25" s="456"/>
      <c r="AR25" s="498"/>
      <c r="AS25" s="455" t="s">
        <v>139</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100800</v>
      </c>
      <c r="BO25" s="368"/>
      <c r="BP25" s="368"/>
      <c r="BQ25" s="368"/>
      <c r="BR25" s="368"/>
      <c r="BS25" s="368"/>
      <c r="BT25" s="368"/>
      <c r="BU25" s="369"/>
      <c r="BV25" s="367">
        <v>105600</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5230</v>
      </c>
      <c r="R26" s="456"/>
      <c r="S26" s="456"/>
      <c r="T26" s="456"/>
      <c r="U26" s="456"/>
      <c r="V26" s="498"/>
      <c r="W26" s="550"/>
      <c r="X26" s="551"/>
      <c r="Y26" s="552"/>
      <c r="Z26" s="454" t="s">
        <v>178</v>
      </c>
      <c r="AA26" s="556"/>
      <c r="AB26" s="556"/>
      <c r="AC26" s="556"/>
      <c r="AD26" s="556"/>
      <c r="AE26" s="556"/>
      <c r="AF26" s="556"/>
      <c r="AG26" s="557"/>
      <c r="AH26" s="455" t="s">
        <v>139</v>
      </c>
      <c r="AI26" s="456"/>
      <c r="AJ26" s="456"/>
      <c r="AK26" s="456"/>
      <c r="AL26" s="498"/>
      <c r="AM26" s="455" t="s">
        <v>139</v>
      </c>
      <c r="AN26" s="456"/>
      <c r="AO26" s="456"/>
      <c r="AP26" s="456"/>
      <c r="AQ26" s="456"/>
      <c r="AR26" s="498"/>
      <c r="AS26" s="455" t="s">
        <v>139</v>
      </c>
      <c r="AT26" s="456"/>
      <c r="AU26" s="456"/>
      <c r="AV26" s="456"/>
      <c r="AW26" s="456"/>
      <c r="AX26" s="457"/>
      <c r="AY26" s="407" t="s">
        <v>179</v>
      </c>
      <c r="AZ26" s="408"/>
      <c r="BA26" s="408"/>
      <c r="BB26" s="408"/>
      <c r="BC26" s="408"/>
      <c r="BD26" s="408"/>
      <c r="BE26" s="408"/>
      <c r="BF26" s="408"/>
      <c r="BG26" s="408"/>
      <c r="BH26" s="408"/>
      <c r="BI26" s="408"/>
      <c r="BJ26" s="408"/>
      <c r="BK26" s="408"/>
      <c r="BL26" s="408"/>
      <c r="BM26" s="409"/>
      <c r="BN26" s="404" t="s">
        <v>139</v>
      </c>
      <c r="BO26" s="405"/>
      <c r="BP26" s="405"/>
      <c r="BQ26" s="405"/>
      <c r="BR26" s="405"/>
      <c r="BS26" s="405"/>
      <c r="BT26" s="405"/>
      <c r="BU26" s="406"/>
      <c r="BV26" s="404" t="s">
        <v>139</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180</v>
      </c>
      <c r="F27" s="434"/>
      <c r="G27" s="434"/>
      <c r="H27" s="434"/>
      <c r="I27" s="434"/>
      <c r="J27" s="434"/>
      <c r="K27" s="435"/>
      <c r="L27" s="455">
        <v>1</v>
      </c>
      <c r="M27" s="456"/>
      <c r="N27" s="456"/>
      <c r="O27" s="456"/>
      <c r="P27" s="498"/>
      <c r="Q27" s="455">
        <v>2480</v>
      </c>
      <c r="R27" s="456"/>
      <c r="S27" s="456"/>
      <c r="T27" s="456"/>
      <c r="U27" s="456"/>
      <c r="V27" s="498"/>
      <c r="W27" s="550"/>
      <c r="X27" s="551"/>
      <c r="Y27" s="552"/>
      <c r="Z27" s="454" t="s">
        <v>181</v>
      </c>
      <c r="AA27" s="434"/>
      <c r="AB27" s="434"/>
      <c r="AC27" s="434"/>
      <c r="AD27" s="434"/>
      <c r="AE27" s="434"/>
      <c r="AF27" s="434"/>
      <c r="AG27" s="435"/>
      <c r="AH27" s="455">
        <v>5</v>
      </c>
      <c r="AI27" s="456"/>
      <c r="AJ27" s="456"/>
      <c r="AK27" s="456"/>
      <c r="AL27" s="498"/>
      <c r="AM27" s="455">
        <v>14295</v>
      </c>
      <c r="AN27" s="456"/>
      <c r="AO27" s="456"/>
      <c r="AP27" s="456"/>
      <c r="AQ27" s="456"/>
      <c r="AR27" s="498"/>
      <c r="AS27" s="455">
        <v>2859</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v>100000</v>
      </c>
      <c r="BO27" s="524"/>
      <c r="BP27" s="524"/>
      <c r="BQ27" s="524"/>
      <c r="BR27" s="524"/>
      <c r="BS27" s="524"/>
      <c r="BT27" s="524"/>
      <c r="BU27" s="525"/>
      <c r="BV27" s="523">
        <v>100000</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2060</v>
      </c>
      <c r="R28" s="456"/>
      <c r="S28" s="456"/>
      <c r="T28" s="456"/>
      <c r="U28" s="456"/>
      <c r="V28" s="498"/>
      <c r="W28" s="550"/>
      <c r="X28" s="551"/>
      <c r="Y28" s="552"/>
      <c r="Z28" s="454" t="s">
        <v>184</v>
      </c>
      <c r="AA28" s="434"/>
      <c r="AB28" s="434"/>
      <c r="AC28" s="434"/>
      <c r="AD28" s="434"/>
      <c r="AE28" s="434"/>
      <c r="AF28" s="434"/>
      <c r="AG28" s="435"/>
      <c r="AH28" s="455" t="s">
        <v>139</v>
      </c>
      <c r="AI28" s="456"/>
      <c r="AJ28" s="456"/>
      <c r="AK28" s="456"/>
      <c r="AL28" s="498"/>
      <c r="AM28" s="455" t="s">
        <v>139</v>
      </c>
      <c r="AN28" s="456"/>
      <c r="AO28" s="456"/>
      <c r="AP28" s="456"/>
      <c r="AQ28" s="456"/>
      <c r="AR28" s="498"/>
      <c r="AS28" s="455" t="s">
        <v>139</v>
      </c>
      <c r="AT28" s="456"/>
      <c r="AU28" s="456"/>
      <c r="AV28" s="456"/>
      <c r="AW28" s="456"/>
      <c r="AX28" s="457"/>
      <c r="AY28" s="558" t="s">
        <v>185</v>
      </c>
      <c r="AZ28" s="559"/>
      <c r="BA28" s="559"/>
      <c r="BB28" s="560"/>
      <c r="BC28" s="364" t="s">
        <v>48</v>
      </c>
      <c r="BD28" s="365"/>
      <c r="BE28" s="365"/>
      <c r="BF28" s="365"/>
      <c r="BG28" s="365"/>
      <c r="BH28" s="365"/>
      <c r="BI28" s="365"/>
      <c r="BJ28" s="365"/>
      <c r="BK28" s="365"/>
      <c r="BL28" s="365"/>
      <c r="BM28" s="366"/>
      <c r="BN28" s="367">
        <v>797800</v>
      </c>
      <c r="BO28" s="368"/>
      <c r="BP28" s="368"/>
      <c r="BQ28" s="368"/>
      <c r="BR28" s="368"/>
      <c r="BS28" s="368"/>
      <c r="BT28" s="368"/>
      <c r="BU28" s="369"/>
      <c r="BV28" s="367">
        <v>797900</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7</v>
      </c>
      <c r="M29" s="456"/>
      <c r="N29" s="456"/>
      <c r="O29" s="456"/>
      <c r="P29" s="498"/>
      <c r="Q29" s="455">
        <v>1910</v>
      </c>
      <c r="R29" s="456"/>
      <c r="S29" s="456"/>
      <c r="T29" s="456"/>
      <c r="U29" s="456"/>
      <c r="V29" s="498"/>
      <c r="W29" s="553"/>
      <c r="X29" s="554"/>
      <c r="Y29" s="555"/>
      <c r="Z29" s="454" t="s">
        <v>187</v>
      </c>
      <c r="AA29" s="434"/>
      <c r="AB29" s="434"/>
      <c r="AC29" s="434"/>
      <c r="AD29" s="434"/>
      <c r="AE29" s="434"/>
      <c r="AF29" s="434"/>
      <c r="AG29" s="435"/>
      <c r="AH29" s="455">
        <v>69</v>
      </c>
      <c r="AI29" s="456"/>
      <c r="AJ29" s="456"/>
      <c r="AK29" s="456"/>
      <c r="AL29" s="498"/>
      <c r="AM29" s="455">
        <v>212439</v>
      </c>
      <c r="AN29" s="456"/>
      <c r="AO29" s="456"/>
      <c r="AP29" s="456"/>
      <c r="AQ29" s="456"/>
      <c r="AR29" s="498"/>
      <c r="AS29" s="455">
        <v>3079</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136200</v>
      </c>
      <c r="BO29" s="405"/>
      <c r="BP29" s="405"/>
      <c r="BQ29" s="405"/>
      <c r="BR29" s="405"/>
      <c r="BS29" s="405"/>
      <c r="BT29" s="405"/>
      <c r="BU29" s="406"/>
      <c r="BV29" s="404">
        <v>126400</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98.5</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824300</v>
      </c>
      <c r="BO30" s="524"/>
      <c r="BP30" s="524"/>
      <c r="BQ30" s="524"/>
      <c r="BR30" s="524"/>
      <c r="BS30" s="524"/>
      <c r="BT30" s="524"/>
      <c r="BU30" s="525"/>
      <c r="BV30" s="523">
        <v>699600</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196</v>
      </c>
      <c r="V33" s="428"/>
      <c r="W33" s="393" t="s">
        <v>197</v>
      </c>
      <c r="X33" s="393"/>
      <c r="Y33" s="393"/>
      <c r="Z33" s="393"/>
      <c r="AA33" s="393"/>
      <c r="AB33" s="393"/>
      <c r="AC33" s="393"/>
      <c r="AD33" s="393"/>
      <c r="AE33" s="393"/>
      <c r="AF33" s="393"/>
      <c r="AG33" s="393"/>
      <c r="AH33" s="393"/>
      <c r="AI33" s="393"/>
      <c r="AJ33" s="393"/>
      <c r="AK33" s="393"/>
      <c r="AL33" s="203"/>
      <c r="AM33" s="428" t="s">
        <v>196</v>
      </c>
      <c r="AN33" s="428"/>
      <c r="AO33" s="393" t="s">
        <v>198</v>
      </c>
      <c r="AP33" s="393"/>
      <c r="AQ33" s="393"/>
      <c r="AR33" s="393"/>
      <c r="AS33" s="393"/>
      <c r="AT33" s="393"/>
      <c r="AU33" s="393"/>
      <c r="AV33" s="393"/>
      <c r="AW33" s="393"/>
      <c r="AX33" s="393"/>
      <c r="AY33" s="393"/>
      <c r="AZ33" s="393"/>
      <c r="BA33" s="393"/>
      <c r="BB33" s="393"/>
      <c r="BC33" s="393"/>
      <c r="BD33" s="204"/>
      <c r="BE33" s="393" t="s">
        <v>199</v>
      </c>
      <c r="BF33" s="393"/>
      <c r="BG33" s="393" t="s">
        <v>200</v>
      </c>
      <c r="BH33" s="393"/>
      <c r="BI33" s="393"/>
      <c r="BJ33" s="393"/>
      <c r="BK33" s="393"/>
      <c r="BL33" s="393"/>
      <c r="BM33" s="393"/>
      <c r="BN33" s="393"/>
      <c r="BO33" s="393"/>
      <c r="BP33" s="393"/>
      <c r="BQ33" s="393"/>
      <c r="BR33" s="393"/>
      <c r="BS33" s="393"/>
      <c r="BT33" s="393"/>
      <c r="BU33" s="393"/>
      <c r="BV33" s="204"/>
      <c r="BW33" s="428" t="s">
        <v>199</v>
      </c>
      <c r="BX33" s="428"/>
      <c r="BY33" s="393" t="s">
        <v>201</v>
      </c>
      <c r="BZ33" s="393"/>
      <c r="CA33" s="393"/>
      <c r="CB33" s="393"/>
      <c r="CC33" s="393"/>
      <c r="CD33" s="393"/>
      <c r="CE33" s="393"/>
      <c r="CF33" s="393"/>
      <c r="CG33" s="393"/>
      <c r="CH33" s="393"/>
      <c r="CI33" s="393"/>
      <c r="CJ33" s="393"/>
      <c r="CK33" s="393"/>
      <c r="CL33" s="393"/>
      <c r="CM33" s="393"/>
      <c r="CN33" s="203"/>
      <c r="CO33" s="428" t="s">
        <v>196</v>
      </c>
      <c r="CP33" s="428"/>
      <c r="CQ33" s="393" t="s">
        <v>202</v>
      </c>
      <c r="CR33" s="393"/>
      <c r="CS33" s="393"/>
      <c r="CT33" s="393"/>
      <c r="CU33" s="393"/>
      <c r="CV33" s="393"/>
      <c r="CW33" s="393"/>
      <c r="CX33" s="393"/>
      <c r="CY33" s="393"/>
      <c r="CZ33" s="393"/>
      <c r="DA33" s="393"/>
      <c r="DB33" s="393"/>
      <c r="DC33" s="393"/>
      <c r="DD33" s="393"/>
      <c r="DE33" s="393"/>
      <c r="DF33" s="203"/>
      <c r="DG33" s="593" t="s">
        <v>203</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78"/>
      <c r="AM34" s="594">
        <f>IF(AO34="","",MAX(C34:D43,U34:V43)+1)</f>
        <v>6</v>
      </c>
      <c r="AN34" s="594"/>
      <c r="AO34" s="595" t="str">
        <f>IF('各会計、関係団体の財政状況及び健全化判断比率'!B31="","",'各会計、関係団体の財政状況及び健全化判断比率'!B31)</f>
        <v>簡易水道事業会計</v>
      </c>
      <c r="AP34" s="595"/>
      <c r="AQ34" s="595"/>
      <c r="AR34" s="595"/>
      <c r="AS34" s="595"/>
      <c r="AT34" s="595"/>
      <c r="AU34" s="595"/>
      <c r="AV34" s="595"/>
      <c r="AW34" s="595"/>
      <c r="AX34" s="595"/>
      <c r="AY34" s="595"/>
      <c r="AZ34" s="595"/>
      <c r="BA34" s="595"/>
      <c r="BB34" s="595"/>
      <c r="BC34" s="595"/>
      <c r="BD34" s="178"/>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78"/>
      <c r="BW34" s="594">
        <f>IF(BY34="","",MAX(C34:D43,U34:V43,AM34:AN43,BE34:BF43)+1)</f>
        <v>9</v>
      </c>
      <c r="BX34" s="594"/>
      <c r="BY34" s="595" t="str">
        <f>IF('各会計、関係団体の財政状況及び健全化判断比率'!B68="","",'各会計、関係団体の財政状況及び健全化判断比率'!B68)</f>
        <v>香川県市町総合事務組合</v>
      </c>
      <c r="BZ34" s="595"/>
      <c r="CA34" s="595"/>
      <c r="CB34" s="595"/>
      <c r="CC34" s="595"/>
      <c r="CD34" s="595"/>
      <c r="CE34" s="595"/>
      <c r="CF34" s="595"/>
      <c r="CG34" s="595"/>
      <c r="CH34" s="595"/>
      <c r="CI34" s="595"/>
      <c r="CJ34" s="595"/>
      <c r="CK34" s="595"/>
      <c r="CL34" s="595"/>
      <c r="CM34" s="595"/>
      <c r="CN34" s="178"/>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診療所事業特別会計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8</v>
      </c>
      <c r="BF35" s="594"/>
      <c r="BG35" s="595" t="str">
        <f>IF('各会計、関係団体の財政状況及び健全化判断比率'!B33="","",'各会計、関係団体の財政状況及び健全化判断比率'!B33)</f>
        <v>宅地造成事業特別会計</v>
      </c>
      <c r="BH35" s="595"/>
      <c r="BI35" s="595"/>
      <c r="BJ35" s="595"/>
      <c r="BK35" s="595"/>
      <c r="BL35" s="595"/>
      <c r="BM35" s="595"/>
      <c r="BN35" s="595"/>
      <c r="BO35" s="595"/>
      <c r="BP35" s="595"/>
      <c r="BQ35" s="595"/>
      <c r="BR35" s="595"/>
      <c r="BS35" s="595"/>
      <c r="BT35" s="595"/>
      <c r="BU35" s="595"/>
      <c r="BV35" s="178"/>
      <c r="BW35" s="594">
        <f t="shared" ref="BW35:BW43" si="2">IF(BY35="","",BW34+1)</f>
        <v>10</v>
      </c>
      <c r="BX35" s="594"/>
      <c r="BY35" s="595" t="str">
        <f>IF('各会計、関係団体の財政状況及び健全化判断比率'!B69="","",'各会計、関係団体の財政状況及び健全化判断比率'!B69)</f>
        <v>香川県後期高齢者医療広域連合（一般会計）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11</v>
      </c>
      <c r="BX36" s="594"/>
      <c r="BY36" s="595" t="str">
        <f>IF('各会計、関係団体の財政状況及び健全化判断比率'!B70="","",'各会計、関係団体の財政状況及び健全化判断比率'!B70)</f>
        <v>香川県後期高齢者医療広域連合（後期高齢者医療事業）</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7" t="s">
        <v>205</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206</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207</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208</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209</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210</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211</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596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47" t="s">
        <v>570</v>
      </c>
      <c r="D34" s="1147"/>
      <c r="E34" s="1148"/>
      <c r="F34" s="32">
        <v>126.62</v>
      </c>
      <c r="G34" s="33">
        <v>125.71</v>
      </c>
      <c r="H34" s="33">
        <v>123.1</v>
      </c>
      <c r="I34" s="33">
        <v>111.1</v>
      </c>
      <c r="J34" s="34">
        <v>98.15</v>
      </c>
      <c r="K34" s="22"/>
      <c r="L34" s="22"/>
      <c r="M34" s="22"/>
      <c r="N34" s="22"/>
      <c r="O34" s="22"/>
      <c r="P34" s="22"/>
    </row>
    <row r="35" spans="1:16" ht="39" customHeight="1" x14ac:dyDescent="0.15">
      <c r="A35" s="22"/>
      <c r="B35" s="35"/>
      <c r="C35" s="1141" t="s">
        <v>571</v>
      </c>
      <c r="D35" s="1142"/>
      <c r="E35" s="1143"/>
      <c r="F35" s="36">
        <v>7.97</v>
      </c>
      <c r="G35" s="37">
        <v>6.33</v>
      </c>
      <c r="H35" s="37">
        <v>8.4</v>
      </c>
      <c r="I35" s="37">
        <v>9.01</v>
      </c>
      <c r="J35" s="38">
        <v>8.0500000000000007</v>
      </c>
      <c r="K35" s="22"/>
      <c r="L35" s="22"/>
      <c r="M35" s="22"/>
      <c r="N35" s="22"/>
      <c r="O35" s="22"/>
      <c r="P35" s="22"/>
    </row>
    <row r="36" spans="1:16" ht="39" customHeight="1" x14ac:dyDescent="0.15">
      <c r="A36" s="22"/>
      <c r="B36" s="35"/>
      <c r="C36" s="1141" t="s">
        <v>572</v>
      </c>
      <c r="D36" s="1142"/>
      <c r="E36" s="1143"/>
      <c r="F36" s="36">
        <v>0.79</v>
      </c>
      <c r="G36" s="37">
        <v>1.1299999999999999</v>
      </c>
      <c r="H36" s="37">
        <v>1.1599999999999999</v>
      </c>
      <c r="I36" s="37">
        <v>0.92</v>
      </c>
      <c r="J36" s="38">
        <v>0.83</v>
      </c>
      <c r="K36" s="22"/>
      <c r="L36" s="22"/>
      <c r="M36" s="22"/>
      <c r="N36" s="22"/>
      <c r="O36" s="22"/>
      <c r="P36" s="22"/>
    </row>
    <row r="37" spans="1:16" ht="39" customHeight="1" x14ac:dyDescent="0.15">
      <c r="A37" s="22"/>
      <c r="B37" s="35"/>
      <c r="C37" s="1141" t="s">
        <v>573</v>
      </c>
      <c r="D37" s="1142"/>
      <c r="E37" s="1143"/>
      <c r="F37" s="36">
        <v>0.66</v>
      </c>
      <c r="G37" s="37">
        <v>0.69</v>
      </c>
      <c r="H37" s="37">
        <v>0.42</v>
      </c>
      <c r="I37" s="37">
        <v>0.56000000000000005</v>
      </c>
      <c r="J37" s="38">
        <v>0.67</v>
      </c>
      <c r="K37" s="22"/>
      <c r="L37" s="22"/>
      <c r="M37" s="22"/>
      <c r="N37" s="22"/>
      <c r="O37" s="22"/>
      <c r="P37" s="22"/>
    </row>
    <row r="38" spans="1:16" ht="39" customHeight="1" x14ac:dyDescent="0.15">
      <c r="A38" s="22"/>
      <c r="B38" s="35"/>
      <c r="C38" s="1141" t="s">
        <v>574</v>
      </c>
      <c r="D38" s="1142"/>
      <c r="E38" s="1143"/>
      <c r="F38" s="36">
        <v>1.66</v>
      </c>
      <c r="G38" s="37">
        <v>0.15</v>
      </c>
      <c r="H38" s="37">
        <v>0.27</v>
      </c>
      <c r="I38" s="37">
        <v>0.2</v>
      </c>
      <c r="J38" s="38">
        <v>0.19</v>
      </c>
      <c r="K38" s="22"/>
      <c r="L38" s="22"/>
      <c r="M38" s="22"/>
      <c r="N38" s="22"/>
      <c r="O38" s="22"/>
      <c r="P38" s="22"/>
    </row>
    <row r="39" spans="1:16" ht="39" customHeight="1" x14ac:dyDescent="0.15">
      <c r="A39" s="22"/>
      <c r="B39" s="35"/>
      <c r="C39" s="1141" t="s">
        <v>575</v>
      </c>
      <c r="D39" s="1142"/>
      <c r="E39" s="1143"/>
      <c r="F39" s="36" t="s">
        <v>519</v>
      </c>
      <c r="G39" s="37">
        <v>0</v>
      </c>
      <c r="H39" s="37">
        <v>1.51</v>
      </c>
      <c r="I39" s="37">
        <v>1.22</v>
      </c>
      <c r="J39" s="38">
        <v>0.13</v>
      </c>
      <c r="K39" s="22"/>
      <c r="L39" s="22"/>
      <c r="M39" s="22"/>
      <c r="N39" s="22"/>
      <c r="O39" s="22"/>
      <c r="P39" s="22"/>
    </row>
    <row r="40" spans="1:16" ht="39" customHeight="1" x14ac:dyDescent="0.15">
      <c r="A40" s="22"/>
      <c r="B40" s="35"/>
      <c r="C40" s="1141" t="s">
        <v>576</v>
      </c>
      <c r="D40" s="1142"/>
      <c r="E40" s="1143"/>
      <c r="F40" s="36">
        <v>0.05</v>
      </c>
      <c r="G40" s="37">
        <v>0.04</v>
      </c>
      <c r="H40" s="37">
        <v>0.05</v>
      </c>
      <c r="I40" s="37">
        <v>0.04</v>
      </c>
      <c r="J40" s="38">
        <v>0.04</v>
      </c>
      <c r="K40" s="22"/>
      <c r="L40" s="22"/>
      <c r="M40" s="22"/>
      <c r="N40" s="22"/>
      <c r="O40" s="22"/>
      <c r="P40" s="22"/>
    </row>
    <row r="41" spans="1:16" ht="39" customHeight="1" x14ac:dyDescent="0.15">
      <c r="A41" s="22"/>
      <c r="B41" s="35"/>
      <c r="C41" s="1141" t="s">
        <v>577</v>
      </c>
      <c r="D41" s="1142"/>
      <c r="E41" s="1143"/>
      <c r="F41" s="36">
        <v>0.1</v>
      </c>
      <c r="G41" s="37">
        <v>0</v>
      </c>
      <c r="H41" s="37">
        <v>0.34</v>
      </c>
      <c r="I41" s="37">
        <v>0.01</v>
      </c>
      <c r="J41" s="38">
        <v>0</v>
      </c>
      <c r="K41" s="22"/>
      <c r="L41" s="22"/>
      <c r="M41" s="22"/>
      <c r="N41" s="22"/>
      <c r="O41" s="22"/>
      <c r="P41" s="22"/>
    </row>
    <row r="42" spans="1:16" ht="39" customHeight="1" x14ac:dyDescent="0.15">
      <c r="A42" s="22"/>
      <c r="B42" s="39"/>
      <c r="C42" s="1141" t="s">
        <v>578</v>
      </c>
      <c r="D42" s="1142"/>
      <c r="E42" s="1143"/>
      <c r="F42" s="36" t="s">
        <v>519</v>
      </c>
      <c r="G42" s="37" t="s">
        <v>519</v>
      </c>
      <c r="H42" s="37" t="s">
        <v>519</v>
      </c>
      <c r="I42" s="37" t="s">
        <v>519</v>
      </c>
      <c r="J42" s="38" t="s">
        <v>519</v>
      </c>
      <c r="K42" s="22"/>
      <c r="L42" s="22"/>
      <c r="M42" s="22"/>
      <c r="N42" s="22"/>
      <c r="O42" s="22"/>
      <c r="P42" s="22"/>
    </row>
    <row r="43" spans="1:16" ht="39" customHeight="1" thickBot="1" x14ac:dyDescent="0.2">
      <c r="A43" s="22"/>
      <c r="B43" s="40"/>
      <c r="C43" s="1144" t="s">
        <v>579</v>
      </c>
      <c r="D43" s="1145"/>
      <c r="E43" s="1146"/>
      <c r="F43" s="41">
        <v>0.11</v>
      </c>
      <c r="G43" s="42">
        <v>0</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wnCHR86B3TIuhPb7GzXZiMFbKqVeDg9g8ETeDW1pg/L5+hfycALldToWaK9eGJ6TTBmin/lMCEL047QGiUqDw==" saltValue="102Ma6LyirG/ECFHT+kU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796</v>
      </c>
      <c r="L45" s="60">
        <v>895</v>
      </c>
      <c r="M45" s="60">
        <v>892</v>
      </c>
      <c r="N45" s="60">
        <v>472</v>
      </c>
      <c r="O45" s="61">
        <v>433</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519</v>
      </c>
      <c r="L46" s="64" t="s">
        <v>519</v>
      </c>
      <c r="M46" s="64" t="s">
        <v>519</v>
      </c>
      <c r="N46" s="64" t="s">
        <v>519</v>
      </c>
      <c r="O46" s="65" t="s">
        <v>519</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519</v>
      </c>
      <c r="L47" s="64" t="s">
        <v>519</v>
      </c>
      <c r="M47" s="64" t="s">
        <v>519</v>
      </c>
      <c r="N47" s="64" t="s">
        <v>519</v>
      </c>
      <c r="O47" s="65" t="s">
        <v>519</v>
      </c>
      <c r="P47" s="48"/>
      <c r="Q47" s="48"/>
      <c r="R47" s="48"/>
      <c r="S47" s="48"/>
      <c r="T47" s="48"/>
      <c r="U47" s="48"/>
    </row>
    <row r="48" spans="1:21" ht="30.75" customHeight="1" x14ac:dyDescent="0.15">
      <c r="A48" s="48"/>
      <c r="B48" s="1151"/>
      <c r="C48" s="1152"/>
      <c r="D48" s="62"/>
      <c r="E48" s="1157" t="s">
        <v>15</v>
      </c>
      <c r="F48" s="1157"/>
      <c r="G48" s="1157"/>
      <c r="H48" s="1157"/>
      <c r="I48" s="1157"/>
      <c r="J48" s="1158"/>
      <c r="K48" s="63">
        <v>147</v>
      </c>
      <c r="L48" s="64">
        <v>185</v>
      </c>
      <c r="M48" s="64">
        <v>195</v>
      </c>
      <c r="N48" s="64">
        <v>185</v>
      </c>
      <c r="O48" s="65">
        <v>224</v>
      </c>
      <c r="P48" s="48"/>
      <c r="Q48" s="48"/>
      <c r="R48" s="48"/>
      <c r="S48" s="48"/>
      <c r="T48" s="48"/>
      <c r="U48" s="48"/>
    </row>
    <row r="49" spans="1:21" ht="30.75" customHeight="1" x14ac:dyDescent="0.15">
      <c r="A49" s="48"/>
      <c r="B49" s="1151"/>
      <c r="C49" s="1152"/>
      <c r="D49" s="62"/>
      <c r="E49" s="1157" t="s">
        <v>16</v>
      </c>
      <c r="F49" s="1157"/>
      <c r="G49" s="1157"/>
      <c r="H49" s="1157"/>
      <c r="I49" s="1157"/>
      <c r="J49" s="1158"/>
      <c r="K49" s="63" t="s">
        <v>519</v>
      </c>
      <c r="L49" s="64" t="s">
        <v>519</v>
      </c>
      <c r="M49" s="64" t="s">
        <v>519</v>
      </c>
      <c r="N49" s="64" t="s">
        <v>519</v>
      </c>
      <c r="O49" s="65" t="s">
        <v>519</v>
      </c>
      <c r="P49" s="48"/>
      <c r="Q49" s="48"/>
      <c r="R49" s="48"/>
      <c r="S49" s="48"/>
      <c r="T49" s="48"/>
      <c r="U49" s="48"/>
    </row>
    <row r="50" spans="1:21" ht="30.75" customHeight="1" x14ac:dyDescent="0.15">
      <c r="A50" s="48"/>
      <c r="B50" s="1151"/>
      <c r="C50" s="1152"/>
      <c r="D50" s="62"/>
      <c r="E50" s="1157" t="s">
        <v>17</v>
      </c>
      <c r="F50" s="1157"/>
      <c r="G50" s="1157"/>
      <c r="H50" s="1157"/>
      <c r="I50" s="1157"/>
      <c r="J50" s="1158"/>
      <c r="K50" s="63" t="s">
        <v>519</v>
      </c>
      <c r="L50" s="64" t="s">
        <v>519</v>
      </c>
      <c r="M50" s="64" t="s">
        <v>519</v>
      </c>
      <c r="N50" s="64" t="s">
        <v>519</v>
      </c>
      <c r="O50" s="65" t="s">
        <v>519</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519</v>
      </c>
      <c r="L51" s="64" t="s">
        <v>519</v>
      </c>
      <c r="M51" s="64" t="s">
        <v>519</v>
      </c>
      <c r="N51" s="64" t="s">
        <v>519</v>
      </c>
      <c r="O51" s="65" t="s">
        <v>519</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889</v>
      </c>
      <c r="L52" s="64">
        <v>968</v>
      </c>
      <c r="M52" s="64">
        <v>964</v>
      </c>
      <c r="N52" s="64">
        <v>536</v>
      </c>
      <c r="O52" s="65">
        <v>505</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54</v>
      </c>
      <c r="L53" s="69">
        <v>112</v>
      </c>
      <c r="M53" s="69">
        <v>123</v>
      </c>
      <c r="N53" s="69">
        <v>121</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UNx1UGmRRvcGF0Apj4DBF9u+up8hcDb4kmg8pO1jIa9eWtIRxl62n5LxWrkmxgsTmK8o4oOnHKOzdbYmOq7cA==" saltValue="RbpI7odrUSRPVI7FMUh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175" t="s">
        <v>30</v>
      </c>
      <c r="C41" s="1176"/>
      <c r="D41" s="102"/>
      <c r="E41" s="1181" t="s">
        <v>31</v>
      </c>
      <c r="F41" s="1181"/>
      <c r="G41" s="1181"/>
      <c r="H41" s="1182"/>
      <c r="I41" s="346">
        <v>3842</v>
      </c>
      <c r="J41" s="347">
        <v>3646</v>
      </c>
      <c r="K41" s="347">
        <v>3429</v>
      </c>
      <c r="L41" s="347">
        <v>3213</v>
      </c>
      <c r="M41" s="348">
        <v>3071</v>
      </c>
    </row>
    <row r="42" spans="2:13" ht="27.75" customHeight="1" x14ac:dyDescent="0.15">
      <c r="B42" s="1177"/>
      <c r="C42" s="1178"/>
      <c r="D42" s="103"/>
      <c r="E42" s="1183" t="s">
        <v>32</v>
      </c>
      <c r="F42" s="1183"/>
      <c r="G42" s="1183"/>
      <c r="H42" s="1184"/>
      <c r="I42" s="349" t="s">
        <v>519</v>
      </c>
      <c r="J42" s="350" t="s">
        <v>519</v>
      </c>
      <c r="K42" s="350" t="s">
        <v>519</v>
      </c>
      <c r="L42" s="350" t="s">
        <v>519</v>
      </c>
      <c r="M42" s="351" t="s">
        <v>519</v>
      </c>
    </row>
    <row r="43" spans="2:13" ht="27.75" customHeight="1" x14ac:dyDescent="0.15">
      <c r="B43" s="1177"/>
      <c r="C43" s="1178"/>
      <c r="D43" s="103"/>
      <c r="E43" s="1183" t="s">
        <v>33</v>
      </c>
      <c r="F43" s="1183"/>
      <c r="G43" s="1183"/>
      <c r="H43" s="1184"/>
      <c r="I43" s="349">
        <v>1960</v>
      </c>
      <c r="J43" s="350">
        <v>2032</v>
      </c>
      <c r="K43" s="350">
        <v>2008</v>
      </c>
      <c r="L43" s="350">
        <v>1859</v>
      </c>
      <c r="M43" s="351">
        <v>1682</v>
      </c>
    </row>
    <row r="44" spans="2:13" ht="27.75" customHeight="1" x14ac:dyDescent="0.15">
      <c r="B44" s="1177"/>
      <c r="C44" s="1178"/>
      <c r="D44" s="103"/>
      <c r="E44" s="1183" t="s">
        <v>34</v>
      </c>
      <c r="F44" s="1183"/>
      <c r="G44" s="1183"/>
      <c r="H44" s="1184"/>
      <c r="I44" s="349" t="s">
        <v>519</v>
      </c>
      <c r="J44" s="350" t="s">
        <v>519</v>
      </c>
      <c r="K44" s="350" t="s">
        <v>519</v>
      </c>
      <c r="L44" s="350" t="s">
        <v>519</v>
      </c>
      <c r="M44" s="351" t="s">
        <v>519</v>
      </c>
    </row>
    <row r="45" spans="2:13" ht="27.75" customHeight="1" x14ac:dyDescent="0.15">
      <c r="B45" s="1177"/>
      <c r="C45" s="1178"/>
      <c r="D45" s="103"/>
      <c r="E45" s="1183" t="s">
        <v>35</v>
      </c>
      <c r="F45" s="1183"/>
      <c r="G45" s="1183"/>
      <c r="H45" s="1184"/>
      <c r="I45" s="349">
        <v>157</v>
      </c>
      <c r="J45" s="350">
        <v>114</v>
      </c>
      <c r="K45" s="350">
        <v>92</v>
      </c>
      <c r="L45" s="350">
        <v>94</v>
      </c>
      <c r="M45" s="351">
        <v>74</v>
      </c>
    </row>
    <row r="46" spans="2:13" ht="27.75" customHeight="1" x14ac:dyDescent="0.15">
      <c r="B46" s="1177"/>
      <c r="C46" s="1178"/>
      <c r="D46" s="104"/>
      <c r="E46" s="1183" t="s">
        <v>36</v>
      </c>
      <c r="F46" s="1183"/>
      <c r="G46" s="1183"/>
      <c r="H46" s="1184"/>
      <c r="I46" s="349" t="s">
        <v>519</v>
      </c>
      <c r="J46" s="350" t="s">
        <v>519</v>
      </c>
      <c r="K46" s="350" t="s">
        <v>519</v>
      </c>
      <c r="L46" s="350" t="s">
        <v>519</v>
      </c>
      <c r="M46" s="351" t="s">
        <v>519</v>
      </c>
    </row>
    <row r="47" spans="2:13" ht="27.75" customHeight="1" x14ac:dyDescent="0.15">
      <c r="B47" s="1177"/>
      <c r="C47" s="1178"/>
      <c r="D47" s="105"/>
      <c r="E47" s="1185" t="s">
        <v>37</v>
      </c>
      <c r="F47" s="1186"/>
      <c r="G47" s="1186"/>
      <c r="H47" s="1187"/>
      <c r="I47" s="349" t="s">
        <v>519</v>
      </c>
      <c r="J47" s="350" t="s">
        <v>519</v>
      </c>
      <c r="K47" s="350" t="s">
        <v>519</v>
      </c>
      <c r="L47" s="350" t="s">
        <v>519</v>
      </c>
      <c r="M47" s="351" t="s">
        <v>519</v>
      </c>
    </row>
    <row r="48" spans="2:13" ht="27.75" customHeight="1" x14ac:dyDescent="0.15">
      <c r="B48" s="1177"/>
      <c r="C48" s="1178"/>
      <c r="D48" s="103"/>
      <c r="E48" s="1183" t="s">
        <v>38</v>
      </c>
      <c r="F48" s="1183"/>
      <c r="G48" s="1183"/>
      <c r="H48" s="1184"/>
      <c r="I48" s="349" t="s">
        <v>519</v>
      </c>
      <c r="J48" s="350" t="s">
        <v>519</v>
      </c>
      <c r="K48" s="350" t="s">
        <v>519</v>
      </c>
      <c r="L48" s="350" t="s">
        <v>519</v>
      </c>
      <c r="M48" s="351" t="s">
        <v>519</v>
      </c>
    </row>
    <row r="49" spans="2:13" ht="27.75" customHeight="1" x14ac:dyDescent="0.15">
      <c r="B49" s="1179"/>
      <c r="C49" s="1180"/>
      <c r="D49" s="103"/>
      <c r="E49" s="1183" t="s">
        <v>39</v>
      </c>
      <c r="F49" s="1183"/>
      <c r="G49" s="1183"/>
      <c r="H49" s="1184"/>
      <c r="I49" s="349" t="s">
        <v>519</v>
      </c>
      <c r="J49" s="350" t="s">
        <v>519</v>
      </c>
      <c r="K49" s="350" t="s">
        <v>519</v>
      </c>
      <c r="L49" s="350" t="s">
        <v>519</v>
      </c>
      <c r="M49" s="351" t="s">
        <v>519</v>
      </c>
    </row>
    <row r="50" spans="2:13" ht="27.75" customHeight="1" x14ac:dyDescent="0.15">
      <c r="B50" s="1188" t="s">
        <v>40</v>
      </c>
      <c r="C50" s="1189"/>
      <c r="D50" s="106"/>
      <c r="E50" s="1183" t="s">
        <v>41</v>
      </c>
      <c r="F50" s="1183"/>
      <c r="G50" s="1183"/>
      <c r="H50" s="1184"/>
      <c r="I50" s="349">
        <v>2606</v>
      </c>
      <c r="J50" s="350">
        <v>2302</v>
      </c>
      <c r="K50" s="350">
        <v>1969</v>
      </c>
      <c r="L50" s="350">
        <v>1756</v>
      </c>
      <c r="M50" s="351">
        <v>1902</v>
      </c>
    </row>
    <row r="51" spans="2:13" ht="27.75" customHeight="1" x14ac:dyDescent="0.15">
      <c r="B51" s="1177"/>
      <c r="C51" s="1178"/>
      <c r="D51" s="103"/>
      <c r="E51" s="1183" t="s">
        <v>42</v>
      </c>
      <c r="F51" s="1183"/>
      <c r="G51" s="1183"/>
      <c r="H51" s="1184"/>
      <c r="I51" s="349">
        <v>62</v>
      </c>
      <c r="J51" s="350">
        <v>61</v>
      </c>
      <c r="K51" s="350">
        <v>59</v>
      </c>
      <c r="L51" s="350">
        <v>7</v>
      </c>
      <c r="M51" s="351">
        <v>5</v>
      </c>
    </row>
    <row r="52" spans="2:13" ht="27.75" customHeight="1" x14ac:dyDescent="0.15">
      <c r="B52" s="1179"/>
      <c r="C52" s="1180"/>
      <c r="D52" s="103"/>
      <c r="E52" s="1183" t="s">
        <v>43</v>
      </c>
      <c r="F52" s="1183"/>
      <c r="G52" s="1183"/>
      <c r="H52" s="1184"/>
      <c r="I52" s="349">
        <v>4271</v>
      </c>
      <c r="J52" s="350">
        <v>4118</v>
      </c>
      <c r="K52" s="350">
        <v>3761</v>
      </c>
      <c r="L52" s="350">
        <v>3489</v>
      </c>
      <c r="M52" s="351">
        <v>3266</v>
      </c>
    </row>
    <row r="53" spans="2:13" ht="27.75" customHeight="1" thickBot="1" x14ac:dyDescent="0.2">
      <c r="B53" s="1190" t="s">
        <v>44</v>
      </c>
      <c r="C53" s="1191"/>
      <c r="D53" s="107"/>
      <c r="E53" s="1192" t="s">
        <v>45</v>
      </c>
      <c r="F53" s="1192"/>
      <c r="G53" s="1192"/>
      <c r="H53" s="1193"/>
      <c r="I53" s="352">
        <v>-979</v>
      </c>
      <c r="J53" s="353">
        <v>-688</v>
      </c>
      <c r="K53" s="353">
        <v>-260</v>
      </c>
      <c r="L53" s="353">
        <v>-85</v>
      </c>
      <c r="M53" s="354">
        <v>-346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WKCkBxlF85gPfIQrd93o6d3sHOJCtXQ6S6zJFmF9Pmg53uwZjmp5jE/suETqh2k89Y+L4UXWFooR2edjBzqjg==" saltValue="WTcw7GkkpUpXDQht3zCK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02" t="s">
        <v>48</v>
      </c>
      <c r="D55" s="1202"/>
      <c r="E55" s="1203"/>
      <c r="F55" s="119">
        <v>784</v>
      </c>
      <c r="G55" s="119">
        <v>798</v>
      </c>
      <c r="H55" s="120">
        <v>798</v>
      </c>
    </row>
    <row r="56" spans="2:8" ht="52.5" customHeight="1" x14ac:dyDescent="0.15">
      <c r="B56" s="121"/>
      <c r="C56" s="1204" t="s">
        <v>49</v>
      </c>
      <c r="D56" s="1204"/>
      <c r="E56" s="1205"/>
      <c r="F56" s="122">
        <v>150</v>
      </c>
      <c r="G56" s="122">
        <v>126</v>
      </c>
      <c r="H56" s="123">
        <v>136</v>
      </c>
    </row>
    <row r="57" spans="2:8" ht="53.25" customHeight="1" x14ac:dyDescent="0.15">
      <c r="B57" s="121"/>
      <c r="C57" s="1206" t="s">
        <v>50</v>
      </c>
      <c r="D57" s="1206"/>
      <c r="E57" s="1207"/>
      <c r="F57" s="124">
        <v>903</v>
      </c>
      <c r="G57" s="124">
        <v>700</v>
      </c>
      <c r="H57" s="125">
        <v>824</v>
      </c>
    </row>
    <row r="58" spans="2:8" ht="45.75" customHeight="1" x14ac:dyDescent="0.15">
      <c r="B58" s="126"/>
      <c r="C58" s="1194" t="s">
        <v>590</v>
      </c>
      <c r="D58" s="1195"/>
      <c r="E58" s="1196"/>
      <c r="F58" s="127">
        <v>295</v>
      </c>
      <c r="G58" s="127">
        <v>150</v>
      </c>
      <c r="H58" s="128">
        <v>235</v>
      </c>
    </row>
    <row r="59" spans="2:8" ht="45.75" customHeight="1" x14ac:dyDescent="0.15">
      <c r="B59" s="126"/>
      <c r="C59" s="1194" t="s">
        <v>591</v>
      </c>
      <c r="D59" s="1195"/>
      <c r="E59" s="1196"/>
      <c r="F59" s="127">
        <v>184</v>
      </c>
      <c r="G59" s="127">
        <v>173</v>
      </c>
      <c r="H59" s="128">
        <v>216</v>
      </c>
    </row>
    <row r="60" spans="2:8" ht="45.75" customHeight="1" x14ac:dyDescent="0.15">
      <c r="B60" s="126"/>
      <c r="C60" s="1194" t="s">
        <v>592</v>
      </c>
      <c r="D60" s="1195"/>
      <c r="E60" s="1196"/>
      <c r="F60" s="127">
        <v>135</v>
      </c>
      <c r="G60" s="127">
        <v>125</v>
      </c>
      <c r="H60" s="128">
        <v>126</v>
      </c>
    </row>
    <row r="61" spans="2:8" ht="45.75" customHeight="1" x14ac:dyDescent="0.15">
      <c r="B61" s="126"/>
      <c r="C61" s="1194" t="s">
        <v>593</v>
      </c>
      <c r="D61" s="1195"/>
      <c r="E61" s="1196"/>
      <c r="F61" s="127">
        <v>115</v>
      </c>
      <c r="G61" s="127">
        <v>103</v>
      </c>
      <c r="H61" s="128">
        <v>89</v>
      </c>
    </row>
    <row r="62" spans="2:8" ht="45.75" customHeight="1" thickBot="1" x14ac:dyDescent="0.2">
      <c r="B62" s="129"/>
      <c r="C62" s="1197" t="s">
        <v>594</v>
      </c>
      <c r="D62" s="1198"/>
      <c r="E62" s="1199"/>
      <c r="F62" s="130">
        <v>100</v>
      </c>
      <c r="G62" s="130">
        <v>70</v>
      </c>
      <c r="H62" s="131">
        <v>85</v>
      </c>
    </row>
    <row r="63" spans="2:8" ht="52.5" customHeight="1" thickBot="1" x14ac:dyDescent="0.2">
      <c r="B63" s="132"/>
      <c r="C63" s="1200" t="s">
        <v>51</v>
      </c>
      <c r="D63" s="1200"/>
      <c r="E63" s="1201"/>
      <c r="F63" s="133">
        <v>1837</v>
      </c>
      <c r="G63" s="133">
        <v>1624</v>
      </c>
      <c r="H63" s="134">
        <v>1758</v>
      </c>
    </row>
    <row r="64" spans="2:8" x14ac:dyDescent="0.15"/>
  </sheetData>
  <sheetProtection algorithmName="SHA-512" hashValue="910MCIIkVXHQZRl6fOGHEs4kbM0pP0T4jb6nbMvLXAWQd0gSXH6UQazH915SDS46NI6UwTYNS74VLCObIN/tFw==" saltValue="lWlorr1ceP4IkUCaPxWT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163346</v>
      </c>
      <c r="E3" s="153"/>
      <c r="F3" s="154">
        <v>267911</v>
      </c>
      <c r="G3" s="155"/>
      <c r="H3" s="156"/>
    </row>
    <row r="4" spans="1:8" x14ac:dyDescent="0.15">
      <c r="A4" s="157"/>
      <c r="B4" s="158"/>
      <c r="C4" s="159"/>
      <c r="D4" s="160">
        <v>102209</v>
      </c>
      <c r="E4" s="161"/>
      <c r="F4" s="162">
        <v>106425</v>
      </c>
      <c r="G4" s="163"/>
      <c r="H4" s="164"/>
    </row>
    <row r="5" spans="1:8" x14ac:dyDescent="0.15">
      <c r="A5" s="145" t="s">
        <v>553</v>
      </c>
      <c r="B5" s="150"/>
      <c r="C5" s="151"/>
      <c r="D5" s="152">
        <v>126753</v>
      </c>
      <c r="E5" s="153"/>
      <c r="F5" s="154">
        <v>228215</v>
      </c>
      <c r="G5" s="155"/>
      <c r="H5" s="156"/>
    </row>
    <row r="6" spans="1:8" x14ac:dyDescent="0.15">
      <c r="A6" s="157"/>
      <c r="B6" s="158"/>
      <c r="C6" s="159"/>
      <c r="D6" s="160">
        <v>112963</v>
      </c>
      <c r="E6" s="161"/>
      <c r="F6" s="162">
        <v>117571</v>
      </c>
      <c r="G6" s="163"/>
      <c r="H6" s="164"/>
    </row>
    <row r="7" spans="1:8" x14ac:dyDescent="0.15">
      <c r="A7" s="145" t="s">
        <v>554</v>
      </c>
      <c r="B7" s="150"/>
      <c r="C7" s="151"/>
      <c r="D7" s="152">
        <v>177319</v>
      </c>
      <c r="E7" s="153"/>
      <c r="F7" s="154">
        <v>264232</v>
      </c>
      <c r="G7" s="155"/>
      <c r="H7" s="156"/>
    </row>
    <row r="8" spans="1:8" x14ac:dyDescent="0.15">
      <c r="A8" s="157"/>
      <c r="B8" s="158"/>
      <c r="C8" s="159"/>
      <c r="D8" s="160">
        <v>127878</v>
      </c>
      <c r="E8" s="161"/>
      <c r="F8" s="162">
        <v>133959</v>
      </c>
      <c r="G8" s="163"/>
      <c r="H8" s="164"/>
    </row>
    <row r="9" spans="1:8" x14ac:dyDescent="0.15">
      <c r="A9" s="145" t="s">
        <v>555</v>
      </c>
      <c r="B9" s="150"/>
      <c r="C9" s="151"/>
      <c r="D9" s="152">
        <v>189628</v>
      </c>
      <c r="E9" s="153"/>
      <c r="F9" s="154">
        <v>263613</v>
      </c>
      <c r="G9" s="155"/>
      <c r="H9" s="156"/>
    </row>
    <row r="10" spans="1:8" x14ac:dyDescent="0.15">
      <c r="A10" s="157"/>
      <c r="B10" s="158"/>
      <c r="C10" s="159"/>
      <c r="D10" s="160">
        <v>170985</v>
      </c>
      <c r="E10" s="161"/>
      <c r="F10" s="162">
        <v>128823</v>
      </c>
      <c r="G10" s="163"/>
      <c r="H10" s="164"/>
    </row>
    <row r="11" spans="1:8" x14ac:dyDescent="0.15">
      <c r="A11" s="145" t="s">
        <v>556</v>
      </c>
      <c r="B11" s="150"/>
      <c r="C11" s="151"/>
      <c r="D11" s="152">
        <v>234253</v>
      </c>
      <c r="E11" s="153"/>
      <c r="F11" s="154">
        <v>330026</v>
      </c>
      <c r="G11" s="155"/>
      <c r="H11" s="156"/>
    </row>
    <row r="12" spans="1:8" x14ac:dyDescent="0.15">
      <c r="A12" s="157"/>
      <c r="B12" s="158"/>
      <c r="C12" s="165"/>
      <c r="D12" s="160">
        <v>211220</v>
      </c>
      <c r="E12" s="161"/>
      <c r="F12" s="162">
        <v>141075</v>
      </c>
      <c r="G12" s="163"/>
      <c r="H12" s="164"/>
    </row>
    <row r="13" spans="1:8" x14ac:dyDescent="0.15">
      <c r="A13" s="145"/>
      <c r="B13" s="150"/>
      <c r="C13" s="166"/>
      <c r="D13" s="167">
        <v>178260</v>
      </c>
      <c r="E13" s="168"/>
      <c r="F13" s="169">
        <v>270799</v>
      </c>
      <c r="G13" s="170"/>
      <c r="H13" s="156"/>
    </row>
    <row r="14" spans="1:8" x14ac:dyDescent="0.15">
      <c r="A14" s="157"/>
      <c r="B14" s="158"/>
      <c r="C14" s="159"/>
      <c r="D14" s="160">
        <v>145051</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9.5399999999999991</v>
      </c>
      <c r="C19" s="171">
        <f>ROUND(VALUE(SUBSTITUTE(実質収支比率等に係る経年分析!G$48,"▲","-")),2)</f>
        <v>8.0399999999999991</v>
      </c>
      <c r="D19" s="171">
        <f>ROUND(VALUE(SUBSTITUTE(実質収支比率等に係る経年分析!H$48,"▲","-")),2)</f>
        <v>10.16</v>
      </c>
      <c r="E19" s="171">
        <f>ROUND(VALUE(SUBSTITUTE(実質収支比率等に係る経年分析!I$48,"▲","-")),2)</f>
        <v>10.84</v>
      </c>
      <c r="F19" s="171">
        <f>ROUND(VALUE(SUBSTITUTE(実質収支比率等に係る経年分析!J$48,"▲","-")),2)</f>
        <v>8.85</v>
      </c>
    </row>
    <row r="20" spans="1:11" x14ac:dyDescent="0.15">
      <c r="A20" s="171" t="s">
        <v>55</v>
      </c>
      <c r="B20" s="171">
        <f>ROUND(VALUE(SUBSTITUTE(実質収支比率等に係る経年分析!F$47,"▲","-")),2)</f>
        <v>67.599999999999994</v>
      </c>
      <c r="C20" s="171">
        <f>ROUND(VALUE(SUBSTITUTE(実質収支比率等に係る経年分析!G$47,"▲","-")),2)</f>
        <v>54.43</v>
      </c>
      <c r="D20" s="171">
        <f>ROUND(VALUE(SUBSTITUTE(実質収支比率等に係る経年分析!H$47,"▲","-")),2)</f>
        <v>44.27</v>
      </c>
      <c r="E20" s="171">
        <f>ROUND(VALUE(SUBSTITUTE(実質収支比率等に係る経年分析!I$47,"▲","-")),2)</f>
        <v>41.57</v>
      </c>
      <c r="F20" s="171">
        <f>ROUND(VALUE(SUBSTITUTE(実質収支比率等に係る経年分析!J$47,"▲","-")),2)</f>
        <v>37.31</v>
      </c>
    </row>
    <row r="21" spans="1:11" x14ac:dyDescent="0.15">
      <c r="A21" s="171" t="s">
        <v>56</v>
      </c>
      <c r="B21" s="171">
        <f>IF(ISNUMBER(VALUE(SUBSTITUTE(実質収支比率等に係る経年分析!F$49,"▲","-"))),ROUND(VALUE(SUBSTITUTE(実質収支比率等に係る経年分析!F$49,"▲","-")),2),NA())</f>
        <v>-10.99</v>
      </c>
      <c r="C21" s="171">
        <f>IF(ISNUMBER(VALUE(SUBSTITUTE(実質収支比率等に係る経年分析!G$49,"▲","-"))),ROUND(VALUE(SUBSTITUTE(実質収支比率等に係る経年分析!G$49,"▲","-")),2),NA())</f>
        <v>-12.07</v>
      </c>
      <c r="D21" s="171">
        <f>IF(ISNUMBER(VALUE(SUBSTITUTE(実質収支比率等に係る経年分析!H$49,"▲","-"))),ROUND(VALUE(SUBSTITUTE(実質収支比率等に係る経年分析!H$49,"▲","-")),2),NA())</f>
        <v>-8.68</v>
      </c>
      <c r="E21" s="171">
        <f>IF(ISNUMBER(VALUE(SUBSTITUTE(実質収支比率等に係る経年分析!I$49,"▲","-"))),ROUND(VALUE(SUBSTITUTE(実質収支比率等に係る経年分析!I$49,"▲","-")),2),NA())</f>
        <v>2.1800000000000002</v>
      </c>
      <c r="F21" s="171">
        <f>IF(ISNUMBER(VALUE(SUBSTITUTE(実質収支比率等に係る経年分析!J$49,"▲","-"))),ROUND(VALUE(SUBSTITUTE(実質収支比率等に係る経年分析!J$49,"▲","-")),2),NA())</f>
        <v>-0.89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宅地造成事業特別会計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診療所事業特別会計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1.1599999999999999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8.0500000000000007</v>
      </c>
    </row>
    <row r="36" spans="1:16" x14ac:dyDescent="0.15">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126.62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98.15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889</v>
      </c>
      <c r="E42" s="173"/>
      <c r="F42" s="173"/>
      <c r="G42" s="173">
        <f>'実質公債費比率（分子）の構造'!L$52</f>
        <v>968</v>
      </c>
      <c r="H42" s="173"/>
      <c r="I42" s="173"/>
      <c r="J42" s="173">
        <f>'実質公債費比率（分子）の構造'!M$52</f>
        <v>964</v>
      </c>
      <c r="K42" s="173"/>
      <c r="L42" s="173"/>
      <c r="M42" s="173">
        <f>'実質公債費比率（分子）の構造'!N$52</f>
        <v>536</v>
      </c>
      <c r="N42" s="173"/>
      <c r="O42" s="173"/>
      <c r="P42" s="173">
        <f>'実質公債費比率（分子）の構造'!O$52</f>
        <v>505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147</v>
      </c>
      <c r="C46" s="173"/>
      <c r="D46" s="173"/>
      <c r="E46" s="173">
        <f>'実質公債費比率（分子）の構造'!L$48</f>
        <v>185</v>
      </c>
      <c r="F46" s="173"/>
      <c r="G46" s="173"/>
      <c r="H46" s="173">
        <f>'実質公債費比率（分子）の構造'!M$48</f>
        <v>195</v>
      </c>
      <c r="I46" s="173"/>
      <c r="J46" s="173"/>
      <c r="K46" s="173">
        <f>'実質公債費比率（分子）の構造'!N$48</f>
        <v>185</v>
      </c>
      <c r="L46" s="173"/>
      <c r="M46" s="173"/>
      <c r="N46" s="173">
        <f>'実質公債費比率（分子）の構造'!O$48</f>
        <v>224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796</v>
      </c>
      <c r="C49" s="173"/>
      <c r="D49" s="173"/>
      <c r="E49" s="173">
        <f>'実質公債費比率（分子）の構造'!L$45</f>
        <v>895</v>
      </c>
      <c r="F49" s="173"/>
      <c r="G49" s="173"/>
      <c r="H49" s="173">
        <f>'実質公債費比率（分子）の構造'!M$45</f>
        <v>892</v>
      </c>
      <c r="I49" s="173"/>
      <c r="J49" s="173"/>
      <c r="K49" s="173">
        <f>'実質公債費比率（分子）の構造'!N$45</f>
        <v>472</v>
      </c>
      <c r="L49" s="173"/>
      <c r="M49" s="173"/>
      <c r="N49" s="173">
        <f>'実質公債費比率（分子）の構造'!O$45</f>
        <v>433</v>
      </c>
      <c r="O49" s="173"/>
      <c r="P49" s="173"/>
    </row>
    <row r="50" spans="1:16" x14ac:dyDescent="0.15">
      <c r="A50" s="173" t="s">
        <v>71</v>
      </c>
      <c r="B50" s="173" t="e">
        <f>NA()</f>
        <v>#N/A</v>
      </c>
      <c r="C50" s="173">
        <f>IF(ISNUMBER('実質公債費比率（分子）の構造'!K$53),'実質公債費比率（分子）の構造'!K$53,NA())</f>
        <v>54</v>
      </c>
      <c r="D50" s="173" t="e">
        <f>NA()</f>
        <v>#N/A</v>
      </c>
      <c r="E50" s="173" t="e">
        <f>NA()</f>
        <v>#N/A</v>
      </c>
      <c r="F50" s="173">
        <f>IF(ISNUMBER('実質公債費比率（分子）の構造'!L$53),'実質公債費比率（分子）の構造'!L$53,NA())</f>
        <v>112</v>
      </c>
      <c r="G50" s="173" t="e">
        <f>NA()</f>
        <v>#N/A</v>
      </c>
      <c r="H50" s="173" t="e">
        <f>NA()</f>
        <v>#N/A</v>
      </c>
      <c r="I50" s="173">
        <f>IF(ISNUMBER('実質公債費比率（分子）の構造'!M$53),'実質公債費比率（分子）の構造'!M$53,NA())</f>
        <v>123</v>
      </c>
      <c r="J50" s="173" t="e">
        <f>NA()</f>
        <v>#N/A</v>
      </c>
      <c r="K50" s="173" t="e">
        <f>NA()</f>
        <v>#N/A</v>
      </c>
      <c r="L50" s="173">
        <f>IF(ISNUMBER('実質公債費比率（分子）の構造'!N$53),'実質公債費比率（分子）の構造'!N$53,NA())</f>
        <v>121</v>
      </c>
      <c r="M50" s="173" t="e">
        <f>NA()</f>
        <v>#N/A</v>
      </c>
      <c r="N50" s="173" t="e">
        <f>NA()</f>
        <v>#N/A</v>
      </c>
      <c r="O50" s="173">
        <f>IF(ISNUMBER('実質公債費比率（分子）の構造'!O$53),'実質公債費比率（分子）の構造'!O$53,NA())</f>
        <v>152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4271</v>
      </c>
      <c r="E56" s="172"/>
      <c r="F56" s="172"/>
      <c r="G56" s="172">
        <f>'将来負担比率（分子）の構造'!J$52</f>
        <v>4118</v>
      </c>
      <c r="H56" s="172"/>
      <c r="I56" s="172"/>
      <c r="J56" s="172">
        <f>'将来負担比率（分子）の構造'!K$52</f>
        <v>3761</v>
      </c>
      <c r="K56" s="172"/>
      <c r="L56" s="172"/>
      <c r="M56" s="172">
        <f>'将来負担比率（分子）の構造'!L$52</f>
        <v>3489</v>
      </c>
      <c r="N56" s="172"/>
      <c r="O56" s="172"/>
      <c r="P56" s="172">
        <f>'将来負担比率（分子）の構造'!M$52</f>
        <v>3266</v>
      </c>
    </row>
    <row r="57" spans="1:16" x14ac:dyDescent="0.15">
      <c r="A57" s="172" t="s">
        <v>42</v>
      </c>
      <c r="B57" s="172"/>
      <c r="C57" s="172"/>
      <c r="D57" s="172">
        <f>'将来負担比率（分子）の構造'!I$51</f>
        <v>62</v>
      </c>
      <c r="E57" s="172"/>
      <c r="F57" s="172"/>
      <c r="G57" s="172">
        <f>'将来負担比率（分子）の構造'!J$51</f>
        <v>61</v>
      </c>
      <c r="H57" s="172"/>
      <c r="I57" s="172"/>
      <c r="J57" s="172">
        <f>'将来負担比率（分子）の構造'!K$51</f>
        <v>59</v>
      </c>
      <c r="K57" s="172"/>
      <c r="L57" s="172"/>
      <c r="M57" s="172">
        <f>'将来負担比率（分子）の構造'!L$51</f>
        <v>7</v>
      </c>
      <c r="N57" s="172"/>
      <c r="O57" s="172"/>
      <c r="P57" s="172">
        <f>'将来負担比率（分子）の構造'!M$51</f>
        <v>5</v>
      </c>
    </row>
    <row r="58" spans="1:16" x14ac:dyDescent="0.15">
      <c r="A58" s="172" t="s">
        <v>41</v>
      </c>
      <c r="B58" s="172"/>
      <c r="C58" s="172"/>
      <c r="D58" s="172">
        <f>'将来負担比率（分子）の構造'!I$50</f>
        <v>2606</v>
      </c>
      <c r="E58" s="172"/>
      <c r="F58" s="172"/>
      <c r="G58" s="172">
        <f>'将来負担比率（分子）の構造'!J$50</f>
        <v>2302</v>
      </c>
      <c r="H58" s="172"/>
      <c r="I58" s="172"/>
      <c r="J58" s="172">
        <f>'将来負担比率（分子）の構造'!K$50</f>
        <v>1969</v>
      </c>
      <c r="K58" s="172"/>
      <c r="L58" s="172"/>
      <c r="M58" s="172">
        <f>'将来負担比率（分子）の構造'!L$50</f>
        <v>1756</v>
      </c>
      <c r="N58" s="172"/>
      <c r="O58" s="172"/>
      <c r="P58" s="172">
        <f>'将来負担比率（分子）の構造'!M$50</f>
        <v>1902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157</v>
      </c>
      <c r="C62" s="172"/>
      <c r="D62" s="172"/>
      <c r="E62" s="172">
        <f>'将来負担比率（分子）の構造'!J$45</f>
        <v>114</v>
      </c>
      <c r="F62" s="172"/>
      <c r="G62" s="172"/>
      <c r="H62" s="172">
        <f>'将来負担比率（分子）の構造'!K$45</f>
        <v>92</v>
      </c>
      <c r="I62" s="172"/>
      <c r="J62" s="172"/>
      <c r="K62" s="172">
        <f>'将来負担比率（分子）の構造'!L$45</f>
        <v>94</v>
      </c>
      <c r="L62" s="172"/>
      <c r="M62" s="172"/>
      <c r="N62" s="172">
        <f>'将来負担比率（分子）の構造'!M$45</f>
        <v>74</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1960</v>
      </c>
      <c r="C64" s="172"/>
      <c r="D64" s="172"/>
      <c r="E64" s="172">
        <f>'将来負担比率（分子）の構造'!J$43</f>
        <v>2032</v>
      </c>
      <c r="F64" s="172"/>
      <c r="G64" s="172"/>
      <c r="H64" s="172">
        <f>'将来負担比率（分子）の構造'!K$43</f>
        <v>2008</v>
      </c>
      <c r="I64" s="172"/>
      <c r="J64" s="172"/>
      <c r="K64" s="172">
        <f>'将来負担比率（分子）の構造'!L$43</f>
        <v>1859</v>
      </c>
      <c r="L64" s="172"/>
      <c r="M64" s="172"/>
      <c r="N64" s="172">
        <f>'将来負担比率（分子）の構造'!M$43</f>
        <v>1682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3842</v>
      </c>
      <c r="C66" s="172"/>
      <c r="D66" s="172"/>
      <c r="E66" s="172">
        <f>'将来負担比率（分子）の構造'!J$41</f>
        <v>3646</v>
      </c>
      <c r="F66" s="172"/>
      <c r="G66" s="172"/>
      <c r="H66" s="172">
        <f>'将来負担比率（分子）の構造'!K$41</f>
        <v>3429</v>
      </c>
      <c r="I66" s="172"/>
      <c r="J66" s="172"/>
      <c r="K66" s="172">
        <f>'将来負担比率（分子）の構造'!L$41</f>
        <v>3213</v>
      </c>
      <c r="L66" s="172"/>
      <c r="M66" s="172"/>
      <c r="N66" s="172">
        <f>'将来負担比率（分子）の構造'!M$41</f>
        <v>3071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784</v>
      </c>
      <c r="C72" s="176">
        <f>基金残高に係る経年分析!G55</f>
        <v>798</v>
      </c>
      <c r="D72" s="176">
        <f>基金残高に係る経年分析!H55</f>
        <v>798</v>
      </c>
    </row>
    <row r="73" spans="1:16" x14ac:dyDescent="0.15">
      <c r="A73" s="175" t="s">
        <v>78</v>
      </c>
      <c r="B73" s="176">
        <f>基金残高に係る経年分析!F56</f>
        <v>150</v>
      </c>
      <c r="C73" s="176">
        <f>基金残高に係る経年分析!G56</f>
        <v>126</v>
      </c>
      <c r="D73" s="176">
        <f>基金残高に係る経年分析!H56</f>
        <v>136</v>
      </c>
    </row>
    <row r="74" spans="1:16" x14ac:dyDescent="0.15">
      <c r="A74" s="175" t="s">
        <v>79</v>
      </c>
      <c r="B74" s="176">
        <f>基金残高に係る経年分析!F57</f>
        <v>903</v>
      </c>
      <c r="C74" s="176">
        <f>基金残高に係る経年分析!G57</f>
        <v>700</v>
      </c>
      <c r="D74" s="176">
        <f>基金残高に係る経年分析!H57</f>
        <v>824</v>
      </c>
    </row>
  </sheetData>
  <sheetProtection algorithmName="SHA-512" hashValue="/E8/HN5AlvDjXSB7xbD2oxJDqCY5pJgh8OPehwipmzeDAl/H+0Zq1vFZi5cewLbBrowp/H6DdYnRwStHMnN+5g==" saltValue="VOjKa1KETh6UxpUGF0U8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4A77-5E58-493A-A223-07273554F58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212</v>
      </c>
      <c r="DI1" s="714"/>
      <c r="DJ1" s="714"/>
      <c r="DK1" s="714"/>
      <c r="DL1" s="714"/>
      <c r="DM1" s="714"/>
      <c r="DN1" s="715"/>
      <c r="DO1" s="211"/>
      <c r="DP1" s="713" t="s">
        <v>213</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6" t="s">
        <v>221</v>
      </c>
      <c r="AQ4" s="716"/>
      <c r="AR4" s="716"/>
      <c r="AS4" s="716"/>
      <c r="AT4" s="716"/>
      <c r="AU4" s="716"/>
      <c r="AV4" s="716"/>
      <c r="AW4" s="716"/>
      <c r="AX4" s="716"/>
      <c r="AY4" s="716"/>
      <c r="AZ4" s="716"/>
      <c r="BA4" s="716"/>
      <c r="BB4" s="716"/>
      <c r="BC4" s="716"/>
      <c r="BD4" s="716"/>
      <c r="BE4" s="716"/>
      <c r="BF4" s="716"/>
      <c r="BG4" s="716" t="s">
        <v>222</v>
      </c>
      <c r="BH4" s="716"/>
      <c r="BI4" s="716"/>
      <c r="BJ4" s="716"/>
      <c r="BK4" s="716"/>
      <c r="BL4" s="716"/>
      <c r="BM4" s="716"/>
      <c r="BN4" s="716"/>
      <c r="BO4" s="716" t="s">
        <v>219</v>
      </c>
      <c r="BP4" s="716"/>
      <c r="BQ4" s="716"/>
      <c r="BR4" s="716"/>
      <c r="BS4" s="716" t="s">
        <v>223</v>
      </c>
      <c r="BT4" s="716"/>
      <c r="BU4" s="716"/>
      <c r="BV4" s="716"/>
      <c r="BW4" s="716"/>
      <c r="BX4" s="716"/>
      <c r="BY4" s="716"/>
      <c r="BZ4" s="716"/>
      <c r="CA4" s="716"/>
      <c r="CB4" s="716"/>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225</v>
      </c>
      <c r="C5" s="673"/>
      <c r="D5" s="673"/>
      <c r="E5" s="673"/>
      <c r="F5" s="673"/>
      <c r="G5" s="673"/>
      <c r="H5" s="673"/>
      <c r="I5" s="673"/>
      <c r="J5" s="673"/>
      <c r="K5" s="673"/>
      <c r="L5" s="673"/>
      <c r="M5" s="673"/>
      <c r="N5" s="673"/>
      <c r="O5" s="673"/>
      <c r="P5" s="673"/>
      <c r="Q5" s="674"/>
      <c r="R5" s="669">
        <v>875989</v>
      </c>
      <c r="S5" s="670"/>
      <c r="T5" s="670"/>
      <c r="U5" s="670"/>
      <c r="V5" s="670"/>
      <c r="W5" s="670"/>
      <c r="X5" s="670"/>
      <c r="Y5" s="698"/>
      <c r="Z5" s="711">
        <v>20.8</v>
      </c>
      <c r="AA5" s="711"/>
      <c r="AB5" s="711"/>
      <c r="AC5" s="711"/>
      <c r="AD5" s="712">
        <v>875989</v>
      </c>
      <c r="AE5" s="712"/>
      <c r="AF5" s="712"/>
      <c r="AG5" s="712"/>
      <c r="AH5" s="712"/>
      <c r="AI5" s="712"/>
      <c r="AJ5" s="712"/>
      <c r="AK5" s="712"/>
      <c r="AL5" s="699">
        <v>42.6</v>
      </c>
      <c r="AM5" s="685"/>
      <c r="AN5" s="685"/>
      <c r="AO5" s="700"/>
      <c r="AP5" s="672" t="s">
        <v>226</v>
      </c>
      <c r="AQ5" s="673"/>
      <c r="AR5" s="673"/>
      <c r="AS5" s="673"/>
      <c r="AT5" s="673"/>
      <c r="AU5" s="673"/>
      <c r="AV5" s="673"/>
      <c r="AW5" s="673"/>
      <c r="AX5" s="673"/>
      <c r="AY5" s="673"/>
      <c r="AZ5" s="673"/>
      <c r="BA5" s="673"/>
      <c r="BB5" s="673"/>
      <c r="BC5" s="673"/>
      <c r="BD5" s="673"/>
      <c r="BE5" s="673"/>
      <c r="BF5" s="674"/>
      <c r="BG5" s="622">
        <v>875989</v>
      </c>
      <c r="BH5" s="623"/>
      <c r="BI5" s="623"/>
      <c r="BJ5" s="623"/>
      <c r="BK5" s="623"/>
      <c r="BL5" s="623"/>
      <c r="BM5" s="623"/>
      <c r="BN5" s="624"/>
      <c r="BO5" s="648">
        <v>100</v>
      </c>
      <c r="BP5" s="648"/>
      <c r="BQ5" s="648"/>
      <c r="BR5" s="648"/>
      <c r="BS5" s="649" t="s">
        <v>130</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219</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x14ac:dyDescent="0.15">
      <c r="B6" s="619" t="s">
        <v>230</v>
      </c>
      <c r="C6" s="620"/>
      <c r="D6" s="620"/>
      <c r="E6" s="620"/>
      <c r="F6" s="620"/>
      <c r="G6" s="620"/>
      <c r="H6" s="620"/>
      <c r="I6" s="620"/>
      <c r="J6" s="620"/>
      <c r="K6" s="620"/>
      <c r="L6" s="620"/>
      <c r="M6" s="620"/>
      <c r="N6" s="620"/>
      <c r="O6" s="620"/>
      <c r="P6" s="620"/>
      <c r="Q6" s="621"/>
      <c r="R6" s="622">
        <v>10575</v>
      </c>
      <c r="S6" s="623"/>
      <c r="T6" s="623"/>
      <c r="U6" s="623"/>
      <c r="V6" s="623"/>
      <c r="W6" s="623"/>
      <c r="X6" s="623"/>
      <c r="Y6" s="624"/>
      <c r="Z6" s="648">
        <v>0.3</v>
      </c>
      <c r="AA6" s="648"/>
      <c r="AB6" s="648"/>
      <c r="AC6" s="648"/>
      <c r="AD6" s="649">
        <v>10575</v>
      </c>
      <c r="AE6" s="649"/>
      <c r="AF6" s="649"/>
      <c r="AG6" s="649"/>
      <c r="AH6" s="649"/>
      <c r="AI6" s="649"/>
      <c r="AJ6" s="649"/>
      <c r="AK6" s="649"/>
      <c r="AL6" s="625">
        <v>0.5</v>
      </c>
      <c r="AM6" s="626"/>
      <c r="AN6" s="626"/>
      <c r="AO6" s="650"/>
      <c r="AP6" s="619" t="s">
        <v>231</v>
      </c>
      <c r="AQ6" s="620"/>
      <c r="AR6" s="620"/>
      <c r="AS6" s="620"/>
      <c r="AT6" s="620"/>
      <c r="AU6" s="620"/>
      <c r="AV6" s="620"/>
      <c r="AW6" s="620"/>
      <c r="AX6" s="620"/>
      <c r="AY6" s="620"/>
      <c r="AZ6" s="620"/>
      <c r="BA6" s="620"/>
      <c r="BB6" s="620"/>
      <c r="BC6" s="620"/>
      <c r="BD6" s="620"/>
      <c r="BE6" s="620"/>
      <c r="BF6" s="621"/>
      <c r="BG6" s="622">
        <v>875989</v>
      </c>
      <c r="BH6" s="623"/>
      <c r="BI6" s="623"/>
      <c r="BJ6" s="623"/>
      <c r="BK6" s="623"/>
      <c r="BL6" s="623"/>
      <c r="BM6" s="623"/>
      <c r="BN6" s="624"/>
      <c r="BO6" s="648">
        <v>100</v>
      </c>
      <c r="BP6" s="648"/>
      <c r="BQ6" s="648"/>
      <c r="BR6" s="648"/>
      <c r="BS6" s="649" t="s">
        <v>130</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50442</v>
      </c>
      <c r="CS6" s="623"/>
      <c r="CT6" s="623"/>
      <c r="CU6" s="623"/>
      <c r="CV6" s="623"/>
      <c r="CW6" s="623"/>
      <c r="CX6" s="623"/>
      <c r="CY6" s="624"/>
      <c r="CZ6" s="699">
        <v>1.3</v>
      </c>
      <c r="DA6" s="685"/>
      <c r="DB6" s="685"/>
      <c r="DC6" s="701"/>
      <c r="DD6" s="628" t="s">
        <v>130</v>
      </c>
      <c r="DE6" s="623"/>
      <c r="DF6" s="623"/>
      <c r="DG6" s="623"/>
      <c r="DH6" s="623"/>
      <c r="DI6" s="623"/>
      <c r="DJ6" s="623"/>
      <c r="DK6" s="623"/>
      <c r="DL6" s="623"/>
      <c r="DM6" s="623"/>
      <c r="DN6" s="623"/>
      <c r="DO6" s="623"/>
      <c r="DP6" s="624"/>
      <c r="DQ6" s="628">
        <v>50442</v>
      </c>
      <c r="DR6" s="623"/>
      <c r="DS6" s="623"/>
      <c r="DT6" s="623"/>
      <c r="DU6" s="623"/>
      <c r="DV6" s="623"/>
      <c r="DW6" s="623"/>
      <c r="DX6" s="623"/>
      <c r="DY6" s="623"/>
      <c r="DZ6" s="623"/>
      <c r="EA6" s="623"/>
      <c r="EB6" s="623"/>
      <c r="EC6" s="660"/>
    </row>
    <row r="7" spans="2:143" ht="11.25" customHeight="1" x14ac:dyDescent="0.15">
      <c r="B7" s="619" t="s">
        <v>233</v>
      </c>
      <c r="C7" s="620"/>
      <c r="D7" s="620"/>
      <c r="E7" s="620"/>
      <c r="F7" s="620"/>
      <c r="G7" s="620"/>
      <c r="H7" s="620"/>
      <c r="I7" s="620"/>
      <c r="J7" s="620"/>
      <c r="K7" s="620"/>
      <c r="L7" s="620"/>
      <c r="M7" s="620"/>
      <c r="N7" s="620"/>
      <c r="O7" s="620"/>
      <c r="P7" s="620"/>
      <c r="Q7" s="621"/>
      <c r="R7" s="622">
        <v>653</v>
      </c>
      <c r="S7" s="623"/>
      <c r="T7" s="623"/>
      <c r="U7" s="623"/>
      <c r="V7" s="623"/>
      <c r="W7" s="623"/>
      <c r="X7" s="623"/>
      <c r="Y7" s="624"/>
      <c r="Z7" s="648">
        <v>0</v>
      </c>
      <c r="AA7" s="648"/>
      <c r="AB7" s="648"/>
      <c r="AC7" s="648"/>
      <c r="AD7" s="649">
        <v>653</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226391</v>
      </c>
      <c r="BH7" s="623"/>
      <c r="BI7" s="623"/>
      <c r="BJ7" s="623"/>
      <c r="BK7" s="623"/>
      <c r="BL7" s="623"/>
      <c r="BM7" s="623"/>
      <c r="BN7" s="624"/>
      <c r="BO7" s="648">
        <v>25.8</v>
      </c>
      <c r="BP7" s="648"/>
      <c r="BQ7" s="648"/>
      <c r="BR7" s="648"/>
      <c r="BS7" s="649" t="s">
        <v>130</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1138739</v>
      </c>
      <c r="CS7" s="623"/>
      <c r="CT7" s="623"/>
      <c r="CU7" s="623"/>
      <c r="CV7" s="623"/>
      <c r="CW7" s="623"/>
      <c r="CX7" s="623"/>
      <c r="CY7" s="624"/>
      <c r="CZ7" s="648">
        <v>28.4</v>
      </c>
      <c r="DA7" s="648"/>
      <c r="DB7" s="648"/>
      <c r="DC7" s="648"/>
      <c r="DD7" s="628">
        <v>123037</v>
      </c>
      <c r="DE7" s="623"/>
      <c r="DF7" s="623"/>
      <c r="DG7" s="623"/>
      <c r="DH7" s="623"/>
      <c r="DI7" s="623"/>
      <c r="DJ7" s="623"/>
      <c r="DK7" s="623"/>
      <c r="DL7" s="623"/>
      <c r="DM7" s="623"/>
      <c r="DN7" s="623"/>
      <c r="DO7" s="623"/>
      <c r="DP7" s="624"/>
      <c r="DQ7" s="628">
        <v>880921</v>
      </c>
      <c r="DR7" s="623"/>
      <c r="DS7" s="623"/>
      <c r="DT7" s="623"/>
      <c r="DU7" s="623"/>
      <c r="DV7" s="623"/>
      <c r="DW7" s="623"/>
      <c r="DX7" s="623"/>
      <c r="DY7" s="623"/>
      <c r="DZ7" s="623"/>
      <c r="EA7" s="623"/>
      <c r="EB7" s="623"/>
      <c r="EC7" s="660"/>
    </row>
    <row r="8" spans="2:143" ht="11.25" customHeight="1" x14ac:dyDescent="0.15">
      <c r="B8" s="619" t="s">
        <v>236</v>
      </c>
      <c r="C8" s="620"/>
      <c r="D8" s="620"/>
      <c r="E8" s="620"/>
      <c r="F8" s="620"/>
      <c r="G8" s="620"/>
      <c r="H8" s="620"/>
      <c r="I8" s="620"/>
      <c r="J8" s="620"/>
      <c r="K8" s="620"/>
      <c r="L8" s="620"/>
      <c r="M8" s="620"/>
      <c r="N8" s="620"/>
      <c r="O8" s="620"/>
      <c r="P8" s="620"/>
      <c r="Q8" s="621"/>
      <c r="R8" s="622">
        <v>4071</v>
      </c>
      <c r="S8" s="623"/>
      <c r="T8" s="623"/>
      <c r="U8" s="623"/>
      <c r="V8" s="623"/>
      <c r="W8" s="623"/>
      <c r="X8" s="623"/>
      <c r="Y8" s="624"/>
      <c r="Z8" s="648">
        <v>0.1</v>
      </c>
      <c r="AA8" s="648"/>
      <c r="AB8" s="648"/>
      <c r="AC8" s="648"/>
      <c r="AD8" s="649">
        <v>4071</v>
      </c>
      <c r="AE8" s="649"/>
      <c r="AF8" s="649"/>
      <c r="AG8" s="649"/>
      <c r="AH8" s="649"/>
      <c r="AI8" s="649"/>
      <c r="AJ8" s="649"/>
      <c r="AK8" s="649"/>
      <c r="AL8" s="625">
        <v>0.2</v>
      </c>
      <c r="AM8" s="626"/>
      <c r="AN8" s="626"/>
      <c r="AO8" s="650"/>
      <c r="AP8" s="619" t="s">
        <v>237</v>
      </c>
      <c r="AQ8" s="620"/>
      <c r="AR8" s="620"/>
      <c r="AS8" s="620"/>
      <c r="AT8" s="620"/>
      <c r="AU8" s="620"/>
      <c r="AV8" s="620"/>
      <c r="AW8" s="620"/>
      <c r="AX8" s="620"/>
      <c r="AY8" s="620"/>
      <c r="AZ8" s="620"/>
      <c r="BA8" s="620"/>
      <c r="BB8" s="620"/>
      <c r="BC8" s="620"/>
      <c r="BD8" s="620"/>
      <c r="BE8" s="620"/>
      <c r="BF8" s="621"/>
      <c r="BG8" s="622">
        <v>5869</v>
      </c>
      <c r="BH8" s="623"/>
      <c r="BI8" s="623"/>
      <c r="BJ8" s="623"/>
      <c r="BK8" s="623"/>
      <c r="BL8" s="623"/>
      <c r="BM8" s="623"/>
      <c r="BN8" s="624"/>
      <c r="BO8" s="648">
        <v>0.7</v>
      </c>
      <c r="BP8" s="648"/>
      <c r="BQ8" s="648"/>
      <c r="BR8" s="648"/>
      <c r="BS8" s="649" t="s">
        <v>130</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536775</v>
      </c>
      <c r="CS8" s="623"/>
      <c r="CT8" s="623"/>
      <c r="CU8" s="623"/>
      <c r="CV8" s="623"/>
      <c r="CW8" s="623"/>
      <c r="CX8" s="623"/>
      <c r="CY8" s="624"/>
      <c r="CZ8" s="648">
        <v>13.4</v>
      </c>
      <c r="DA8" s="648"/>
      <c r="DB8" s="648"/>
      <c r="DC8" s="648"/>
      <c r="DD8" s="628">
        <v>19830</v>
      </c>
      <c r="DE8" s="623"/>
      <c r="DF8" s="623"/>
      <c r="DG8" s="623"/>
      <c r="DH8" s="623"/>
      <c r="DI8" s="623"/>
      <c r="DJ8" s="623"/>
      <c r="DK8" s="623"/>
      <c r="DL8" s="623"/>
      <c r="DM8" s="623"/>
      <c r="DN8" s="623"/>
      <c r="DO8" s="623"/>
      <c r="DP8" s="624"/>
      <c r="DQ8" s="628">
        <v>333974</v>
      </c>
      <c r="DR8" s="623"/>
      <c r="DS8" s="623"/>
      <c r="DT8" s="623"/>
      <c r="DU8" s="623"/>
      <c r="DV8" s="623"/>
      <c r="DW8" s="623"/>
      <c r="DX8" s="623"/>
      <c r="DY8" s="623"/>
      <c r="DZ8" s="623"/>
      <c r="EA8" s="623"/>
      <c r="EB8" s="623"/>
      <c r="EC8" s="660"/>
    </row>
    <row r="9" spans="2:143" ht="11.25" customHeight="1" x14ac:dyDescent="0.15">
      <c r="B9" s="619" t="s">
        <v>239</v>
      </c>
      <c r="C9" s="620"/>
      <c r="D9" s="620"/>
      <c r="E9" s="620"/>
      <c r="F9" s="620"/>
      <c r="G9" s="620"/>
      <c r="H9" s="620"/>
      <c r="I9" s="620"/>
      <c r="J9" s="620"/>
      <c r="K9" s="620"/>
      <c r="L9" s="620"/>
      <c r="M9" s="620"/>
      <c r="N9" s="620"/>
      <c r="O9" s="620"/>
      <c r="P9" s="620"/>
      <c r="Q9" s="621"/>
      <c r="R9" s="622">
        <v>4396</v>
      </c>
      <c r="S9" s="623"/>
      <c r="T9" s="623"/>
      <c r="U9" s="623"/>
      <c r="V9" s="623"/>
      <c r="W9" s="623"/>
      <c r="X9" s="623"/>
      <c r="Y9" s="624"/>
      <c r="Z9" s="648">
        <v>0.1</v>
      </c>
      <c r="AA9" s="648"/>
      <c r="AB9" s="648"/>
      <c r="AC9" s="648"/>
      <c r="AD9" s="649">
        <v>4396</v>
      </c>
      <c r="AE9" s="649"/>
      <c r="AF9" s="649"/>
      <c r="AG9" s="649"/>
      <c r="AH9" s="649"/>
      <c r="AI9" s="649"/>
      <c r="AJ9" s="649"/>
      <c r="AK9" s="649"/>
      <c r="AL9" s="625">
        <v>0.2</v>
      </c>
      <c r="AM9" s="626"/>
      <c r="AN9" s="626"/>
      <c r="AO9" s="650"/>
      <c r="AP9" s="619" t="s">
        <v>240</v>
      </c>
      <c r="AQ9" s="620"/>
      <c r="AR9" s="620"/>
      <c r="AS9" s="620"/>
      <c r="AT9" s="620"/>
      <c r="AU9" s="620"/>
      <c r="AV9" s="620"/>
      <c r="AW9" s="620"/>
      <c r="AX9" s="620"/>
      <c r="AY9" s="620"/>
      <c r="AZ9" s="620"/>
      <c r="BA9" s="620"/>
      <c r="BB9" s="620"/>
      <c r="BC9" s="620"/>
      <c r="BD9" s="620"/>
      <c r="BE9" s="620"/>
      <c r="BF9" s="621"/>
      <c r="BG9" s="622">
        <v>185784</v>
      </c>
      <c r="BH9" s="623"/>
      <c r="BI9" s="623"/>
      <c r="BJ9" s="623"/>
      <c r="BK9" s="623"/>
      <c r="BL9" s="623"/>
      <c r="BM9" s="623"/>
      <c r="BN9" s="624"/>
      <c r="BO9" s="648">
        <v>21.2</v>
      </c>
      <c r="BP9" s="648"/>
      <c r="BQ9" s="648"/>
      <c r="BR9" s="648"/>
      <c r="BS9" s="649" t="s">
        <v>130</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784573</v>
      </c>
      <c r="CS9" s="623"/>
      <c r="CT9" s="623"/>
      <c r="CU9" s="623"/>
      <c r="CV9" s="623"/>
      <c r="CW9" s="623"/>
      <c r="CX9" s="623"/>
      <c r="CY9" s="624"/>
      <c r="CZ9" s="648">
        <v>19.600000000000001</v>
      </c>
      <c r="DA9" s="648"/>
      <c r="DB9" s="648"/>
      <c r="DC9" s="648"/>
      <c r="DD9" s="628">
        <v>132313</v>
      </c>
      <c r="DE9" s="623"/>
      <c r="DF9" s="623"/>
      <c r="DG9" s="623"/>
      <c r="DH9" s="623"/>
      <c r="DI9" s="623"/>
      <c r="DJ9" s="623"/>
      <c r="DK9" s="623"/>
      <c r="DL9" s="623"/>
      <c r="DM9" s="623"/>
      <c r="DN9" s="623"/>
      <c r="DO9" s="623"/>
      <c r="DP9" s="624"/>
      <c r="DQ9" s="628">
        <v>595344</v>
      </c>
      <c r="DR9" s="623"/>
      <c r="DS9" s="623"/>
      <c r="DT9" s="623"/>
      <c r="DU9" s="623"/>
      <c r="DV9" s="623"/>
      <c r="DW9" s="623"/>
      <c r="DX9" s="623"/>
      <c r="DY9" s="623"/>
      <c r="DZ9" s="623"/>
      <c r="EA9" s="623"/>
      <c r="EB9" s="623"/>
      <c r="EC9" s="660"/>
    </row>
    <row r="10" spans="2:143" ht="11.25" customHeight="1" x14ac:dyDescent="0.15">
      <c r="B10" s="619" t="s">
        <v>242</v>
      </c>
      <c r="C10" s="620"/>
      <c r="D10" s="620"/>
      <c r="E10" s="620"/>
      <c r="F10" s="620"/>
      <c r="G10" s="620"/>
      <c r="H10" s="620"/>
      <c r="I10" s="620"/>
      <c r="J10" s="620"/>
      <c r="K10" s="620"/>
      <c r="L10" s="620"/>
      <c r="M10" s="620"/>
      <c r="N10" s="620"/>
      <c r="O10" s="620"/>
      <c r="P10" s="620"/>
      <c r="Q10" s="621"/>
      <c r="R10" s="622" t="s">
        <v>130</v>
      </c>
      <c r="S10" s="623"/>
      <c r="T10" s="623"/>
      <c r="U10" s="623"/>
      <c r="V10" s="623"/>
      <c r="W10" s="623"/>
      <c r="X10" s="623"/>
      <c r="Y10" s="624"/>
      <c r="Z10" s="648" t="s">
        <v>130</v>
      </c>
      <c r="AA10" s="648"/>
      <c r="AB10" s="648"/>
      <c r="AC10" s="648"/>
      <c r="AD10" s="649" t="s">
        <v>130</v>
      </c>
      <c r="AE10" s="649"/>
      <c r="AF10" s="649"/>
      <c r="AG10" s="649"/>
      <c r="AH10" s="649"/>
      <c r="AI10" s="649"/>
      <c r="AJ10" s="649"/>
      <c r="AK10" s="649"/>
      <c r="AL10" s="625" t="s">
        <v>130</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13321</v>
      </c>
      <c r="BH10" s="623"/>
      <c r="BI10" s="623"/>
      <c r="BJ10" s="623"/>
      <c r="BK10" s="623"/>
      <c r="BL10" s="623"/>
      <c r="BM10" s="623"/>
      <c r="BN10" s="624"/>
      <c r="BO10" s="648">
        <v>1.5</v>
      </c>
      <c r="BP10" s="648"/>
      <c r="BQ10" s="648"/>
      <c r="BR10" s="648"/>
      <c r="BS10" s="649" t="s">
        <v>130</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t="s">
        <v>130</v>
      </c>
      <c r="CS10" s="623"/>
      <c r="CT10" s="623"/>
      <c r="CU10" s="623"/>
      <c r="CV10" s="623"/>
      <c r="CW10" s="623"/>
      <c r="CX10" s="623"/>
      <c r="CY10" s="624"/>
      <c r="CZ10" s="648" t="s">
        <v>130</v>
      </c>
      <c r="DA10" s="648"/>
      <c r="DB10" s="648"/>
      <c r="DC10" s="648"/>
      <c r="DD10" s="628" t="s">
        <v>130</v>
      </c>
      <c r="DE10" s="623"/>
      <c r="DF10" s="623"/>
      <c r="DG10" s="623"/>
      <c r="DH10" s="623"/>
      <c r="DI10" s="623"/>
      <c r="DJ10" s="623"/>
      <c r="DK10" s="623"/>
      <c r="DL10" s="623"/>
      <c r="DM10" s="623"/>
      <c r="DN10" s="623"/>
      <c r="DO10" s="623"/>
      <c r="DP10" s="624"/>
      <c r="DQ10" s="628" t="s">
        <v>130</v>
      </c>
      <c r="DR10" s="623"/>
      <c r="DS10" s="623"/>
      <c r="DT10" s="623"/>
      <c r="DU10" s="623"/>
      <c r="DV10" s="623"/>
      <c r="DW10" s="623"/>
      <c r="DX10" s="623"/>
      <c r="DY10" s="623"/>
      <c r="DZ10" s="623"/>
      <c r="EA10" s="623"/>
      <c r="EB10" s="623"/>
      <c r="EC10" s="660"/>
    </row>
    <row r="11" spans="2:143" ht="11.25" customHeight="1" x14ac:dyDescent="0.15">
      <c r="B11" s="619" t="s">
        <v>245</v>
      </c>
      <c r="C11" s="620"/>
      <c r="D11" s="620"/>
      <c r="E11" s="620"/>
      <c r="F11" s="620"/>
      <c r="G11" s="620"/>
      <c r="H11" s="620"/>
      <c r="I11" s="620"/>
      <c r="J11" s="620"/>
      <c r="K11" s="620"/>
      <c r="L11" s="620"/>
      <c r="M11" s="620"/>
      <c r="N11" s="620"/>
      <c r="O11" s="620"/>
      <c r="P11" s="620"/>
      <c r="Q11" s="621"/>
      <c r="R11" s="622">
        <v>84831</v>
      </c>
      <c r="S11" s="623"/>
      <c r="T11" s="623"/>
      <c r="U11" s="623"/>
      <c r="V11" s="623"/>
      <c r="W11" s="623"/>
      <c r="X11" s="623"/>
      <c r="Y11" s="624"/>
      <c r="Z11" s="625">
        <v>2</v>
      </c>
      <c r="AA11" s="626"/>
      <c r="AB11" s="626"/>
      <c r="AC11" s="627"/>
      <c r="AD11" s="628">
        <v>84831</v>
      </c>
      <c r="AE11" s="623"/>
      <c r="AF11" s="623"/>
      <c r="AG11" s="623"/>
      <c r="AH11" s="623"/>
      <c r="AI11" s="623"/>
      <c r="AJ11" s="623"/>
      <c r="AK11" s="624"/>
      <c r="AL11" s="625">
        <v>4.0999999999999996</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21417</v>
      </c>
      <c r="BH11" s="623"/>
      <c r="BI11" s="623"/>
      <c r="BJ11" s="623"/>
      <c r="BK11" s="623"/>
      <c r="BL11" s="623"/>
      <c r="BM11" s="623"/>
      <c r="BN11" s="624"/>
      <c r="BO11" s="648">
        <v>2.4</v>
      </c>
      <c r="BP11" s="648"/>
      <c r="BQ11" s="648"/>
      <c r="BR11" s="648"/>
      <c r="BS11" s="649" t="s">
        <v>130</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21030</v>
      </c>
      <c r="CS11" s="623"/>
      <c r="CT11" s="623"/>
      <c r="CU11" s="623"/>
      <c r="CV11" s="623"/>
      <c r="CW11" s="623"/>
      <c r="CX11" s="623"/>
      <c r="CY11" s="624"/>
      <c r="CZ11" s="648">
        <v>0.5</v>
      </c>
      <c r="DA11" s="648"/>
      <c r="DB11" s="648"/>
      <c r="DC11" s="648"/>
      <c r="DD11" s="628">
        <v>260</v>
      </c>
      <c r="DE11" s="623"/>
      <c r="DF11" s="623"/>
      <c r="DG11" s="623"/>
      <c r="DH11" s="623"/>
      <c r="DI11" s="623"/>
      <c r="DJ11" s="623"/>
      <c r="DK11" s="623"/>
      <c r="DL11" s="623"/>
      <c r="DM11" s="623"/>
      <c r="DN11" s="623"/>
      <c r="DO11" s="623"/>
      <c r="DP11" s="624"/>
      <c r="DQ11" s="628">
        <v>19355</v>
      </c>
      <c r="DR11" s="623"/>
      <c r="DS11" s="623"/>
      <c r="DT11" s="623"/>
      <c r="DU11" s="623"/>
      <c r="DV11" s="623"/>
      <c r="DW11" s="623"/>
      <c r="DX11" s="623"/>
      <c r="DY11" s="623"/>
      <c r="DZ11" s="623"/>
      <c r="EA11" s="623"/>
      <c r="EB11" s="623"/>
      <c r="EC11" s="660"/>
    </row>
    <row r="12" spans="2:143" ht="11.25" customHeight="1" x14ac:dyDescent="0.15">
      <c r="B12" s="619" t="s">
        <v>248</v>
      </c>
      <c r="C12" s="620"/>
      <c r="D12" s="620"/>
      <c r="E12" s="620"/>
      <c r="F12" s="620"/>
      <c r="G12" s="620"/>
      <c r="H12" s="620"/>
      <c r="I12" s="620"/>
      <c r="J12" s="620"/>
      <c r="K12" s="620"/>
      <c r="L12" s="620"/>
      <c r="M12" s="620"/>
      <c r="N12" s="620"/>
      <c r="O12" s="620"/>
      <c r="P12" s="620"/>
      <c r="Q12" s="621"/>
      <c r="R12" s="622" t="s">
        <v>130</v>
      </c>
      <c r="S12" s="623"/>
      <c r="T12" s="623"/>
      <c r="U12" s="623"/>
      <c r="V12" s="623"/>
      <c r="W12" s="623"/>
      <c r="X12" s="623"/>
      <c r="Y12" s="624"/>
      <c r="Z12" s="648" t="s">
        <v>130</v>
      </c>
      <c r="AA12" s="648"/>
      <c r="AB12" s="648"/>
      <c r="AC12" s="648"/>
      <c r="AD12" s="649" t="s">
        <v>130</v>
      </c>
      <c r="AE12" s="649"/>
      <c r="AF12" s="649"/>
      <c r="AG12" s="649"/>
      <c r="AH12" s="649"/>
      <c r="AI12" s="649"/>
      <c r="AJ12" s="649"/>
      <c r="AK12" s="649"/>
      <c r="AL12" s="625" t="s">
        <v>130</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616110</v>
      </c>
      <c r="BH12" s="623"/>
      <c r="BI12" s="623"/>
      <c r="BJ12" s="623"/>
      <c r="BK12" s="623"/>
      <c r="BL12" s="623"/>
      <c r="BM12" s="623"/>
      <c r="BN12" s="624"/>
      <c r="BO12" s="648">
        <v>70.3</v>
      </c>
      <c r="BP12" s="648"/>
      <c r="BQ12" s="648"/>
      <c r="BR12" s="648"/>
      <c r="BS12" s="649" t="s">
        <v>130</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54245</v>
      </c>
      <c r="CS12" s="623"/>
      <c r="CT12" s="623"/>
      <c r="CU12" s="623"/>
      <c r="CV12" s="623"/>
      <c r="CW12" s="623"/>
      <c r="CX12" s="623"/>
      <c r="CY12" s="624"/>
      <c r="CZ12" s="648">
        <v>1.4</v>
      </c>
      <c r="DA12" s="648"/>
      <c r="DB12" s="648"/>
      <c r="DC12" s="648"/>
      <c r="DD12" s="628">
        <v>9524</v>
      </c>
      <c r="DE12" s="623"/>
      <c r="DF12" s="623"/>
      <c r="DG12" s="623"/>
      <c r="DH12" s="623"/>
      <c r="DI12" s="623"/>
      <c r="DJ12" s="623"/>
      <c r="DK12" s="623"/>
      <c r="DL12" s="623"/>
      <c r="DM12" s="623"/>
      <c r="DN12" s="623"/>
      <c r="DO12" s="623"/>
      <c r="DP12" s="624"/>
      <c r="DQ12" s="628">
        <v>39201</v>
      </c>
      <c r="DR12" s="623"/>
      <c r="DS12" s="623"/>
      <c r="DT12" s="623"/>
      <c r="DU12" s="623"/>
      <c r="DV12" s="623"/>
      <c r="DW12" s="623"/>
      <c r="DX12" s="623"/>
      <c r="DY12" s="623"/>
      <c r="DZ12" s="623"/>
      <c r="EA12" s="623"/>
      <c r="EB12" s="623"/>
      <c r="EC12" s="660"/>
    </row>
    <row r="13" spans="2:143" ht="11.25" customHeight="1" x14ac:dyDescent="0.15">
      <c r="B13" s="619" t="s">
        <v>251</v>
      </c>
      <c r="C13" s="620"/>
      <c r="D13" s="620"/>
      <c r="E13" s="620"/>
      <c r="F13" s="620"/>
      <c r="G13" s="620"/>
      <c r="H13" s="620"/>
      <c r="I13" s="620"/>
      <c r="J13" s="620"/>
      <c r="K13" s="620"/>
      <c r="L13" s="620"/>
      <c r="M13" s="620"/>
      <c r="N13" s="620"/>
      <c r="O13" s="620"/>
      <c r="P13" s="620"/>
      <c r="Q13" s="621"/>
      <c r="R13" s="622" t="s">
        <v>130</v>
      </c>
      <c r="S13" s="623"/>
      <c r="T13" s="623"/>
      <c r="U13" s="623"/>
      <c r="V13" s="623"/>
      <c r="W13" s="623"/>
      <c r="X13" s="623"/>
      <c r="Y13" s="624"/>
      <c r="Z13" s="648" t="s">
        <v>130</v>
      </c>
      <c r="AA13" s="648"/>
      <c r="AB13" s="648"/>
      <c r="AC13" s="648"/>
      <c r="AD13" s="649" t="s">
        <v>130</v>
      </c>
      <c r="AE13" s="649"/>
      <c r="AF13" s="649"/>
      <c r="AG13" s="649"/>
      <c r="AH13" s="649"/>
      <c r="AI13" s="649"/>
      <c r="AJ13" s="649"/>
      <c r="AK13" s="649"/>
      <c r="AL13" s="625" t="s">
        <v>130</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614899</v>
      </c>
      <c r="BH13" s="623"/>
      <c r="BI13" s="623"/>
      <c r="BJ13" s="623"/>
      <c r="BK13" s="623"/>
      <c r="BL13" s="623"/>
      <c r="BM13" s="623"/>
      <c r="BN13" s="624"/>
      <c r="BO13" s="648">
        <v>70.2</v>
      </c>
      <c r="BP13" s="648"/>
      <c r="BQ13" s="648"/>
      <c r="BR13" s="648"/>
      <c r="BS13" s="649" t="s">
        <v>130</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476967</v>
      </c>
      <c r="CS13" s="623"/>
      <c r="CT13" s="623"/>
      <c r="CU13" s="623"/>
      <c r="CV13" s="623"/>
      <c r="CW13" s="623"/>
      <c r="CX13" s="623"/>
      <c r="CY13" s="624"/>
      <c r="CZ13" s="648">
        <v>11.9</v>
      </c>
      <c r="DA13" s="648"/>
      <c r="DB13" s="648"/>
      <c r="DC13" s="648"/>
      <c r="DD13" s="628">
        <v>261040</v>
      </c>
      <c r="DE13" s="623"/>
      <c r="DF13" s="623"/>
      <c r="DG13" s="623"/>
      <c r="DH13" s="623"/>
      <c r="DI13" s="623"/>
      <c r="DJ13" s="623"/>
      <c r="DK13" s="623"/>
      <c r="DL13" s="623"/>
      <c r="DM13" s="623"/>
      <c r="DN13" s="623"/>
      <c r="DO13" s="623"/>
      <c r="DP13" s="624"/>
      <c r="DQ13" s="628">
        <v>346227</v>
      </c>
      <c r="DR13" s="623"/>
      <c r="DS13" s="623"/>
      <c r="DT13" s="623"/>
      <c r="DU13" s="623"/>
      <c r="DV13" s="623"/>
      <c r="DW13" s="623"/>
      <c r="DX13" s="623"/>
      <c r="DY13" s="623"/>
      <c r="DZ13" s="623"/>
      <c r="EA13" s="623"/>
      <c r="EB13" s="623"/>
      <c r="EC13" s="660"/>
    </row>
    <row r="14" spans="2:143" ht="11.25" customHeight="1" x14ac:dyDescent="0.15">
      <c r="B14" s="619" t="s">
        <v>254</v>
      </c>
      <c r="C14" s="620"/>
      <c r="D14" s="620"/>
      <c r="E14" s="620"/>
      <c r="F14" s="620"/>
      <c r="G14" s="620"/>
      <c r="H14" s="620"/>
      <c r="I14" s="620"/>
      <c r="J14" s="620"/>
      <c r="K14" s="620"/>
      <c r="L14" s="620"/>
      <c r="M14" s="620"/>
      <c r="N14" s="620"/>
      <c r="O14" s="620"/>
      <c r="P14" s="620"/>
      <c r="Q14" s="621"/>
      <c r="R14" s="622" t="s">
        <v>130</v>
      </c>
      <c r="S14" s="623"/>
      <c r="T14" s="623"/>
      <c r="U14" s="623"/>
      <c r="V14" s="623"/>
      <c r="W14" s="623"/>
      <c r="X14" s="623"/>
      <c r="Y14" s="624"/>
      <c r="Z14" s="648" t="s">
        <v>130</v>
      </c>
      <c r="AA14" s="648"/>
      <c r="AB14" s="648"/>
      <c r="AC14" s="648"/>
      <c r="AD14" s="649" t="s">
        <v>130</v>
      </c>
      <c r="AE14" s="649"/>
      <c r="AF14" s="649"/>
      <c r="AG14" s="649"/>
      <c r="AH14" s="649"/>
      <c r="AI14" s="649"/>
      <c r="AJ14" s="649"/>
      <c r="AK14" s="649"/>
      <c r="AL14" s="625" t="s">
        <v>130</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13513</v>
      </c>
      <c r="BH14" s="623"/>
      <c r="BI14" s="623"/>
      <c r="BJ14" s="623"/>
      <c r="BK14" s="623"/>
      <c r="BL14" s="623"/>
      <c r="BM14" s="623"/>
      <c r="BN14" s="624"/>
      <c r="BO14" s="648">
        <v>1.5</v>
      </c>
      <c r="BP14" s="648"/>
      <c r="BQ14" s="648"/>
      <c r="BR14" s="648"/>
      <c r="BS14" s="649" t="s">
        <v>130</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144587</v>
      </c>
      <c r="CS14" s="623"/>
      <c r="CT14" s="623"/>
      <c r="CU14" s="623"/>
      <c r="CV14" s="623"/>
      <c r="CW14" s="623"/>
      <c r="CX14" s="623"/>
      <c r="CY14" s="624"/>
      <c r="CZ14" s="648">
        <v>3.6</v>
      </c>
      <c r="DA14" s="648"/>
      <c r="DB14" s="648"/>
      <c r="DC14" s="648"/>
      <c r="DD14" s="628">
        <v>84704</v>
      </c>
      <c r="DE14" s="623"/>
      <c r="DF14" s="623"/>
      <c r="DG14" s="623"/>
      <c r="DH14" s="623"/>
      <c r="DI14" s="623"/>
      <c r="DJ14" s="623"/>
      <c r="DK14" s="623"/>
      <c r="DL14" s="623"/>
      <c r="DM14" s="623"/>
      <c r="DN14" s="623"/>
      <c r="DO14" s="623"/>
      <c r="DP14" s="624"/>
      <c r="DQ14" s="628">
        <v>61199</v>
      </c>
      <c r="DR14" s="623"/>
      <c r="DS14" s="623"/>
      <c r="DT14" s="623"/>
      <c r="DU14" s="623"/>
      <c r="DV14" s="623"/>
      <c r="DW14" s="623"/>
      <c r="DX14" s="623"/>
      <c r="DY14" s="623"/>
      <c r="DZ14" s="623"/>
      <c r="EA14" s="623"/>
      <c r="EB14" s="623"/>
      <c r="EC14" s="660"/>
    </row>
    <row r="15" spans="2:143" ht="11.25" customHeight="1" x14ac:dyDescent="0.15">
      <c r="B15" s="619" t="s">
        <v>257</v>
      </c>
      <c r="C15" s="620"/>
      <c r="D15" s="620"/>
      <c r="E15" s="620"/>
      <c r="F15" s="620"/>
      <c r="G15" s="620"/>
      <c r="H15" s="620"/>
      <c r="I15" s="620"/>
      <c r="J15" s="620"/>
      <c r="K15" s="620"/>
      <c r="L15" s="620"/>
      <c r="M15" s="620"/>
      <c r="N15" s="620"/>
      <c r="O15" s="620"/>
      <c r="P15" s="620"/>
      <c r="Q15" s="621"/>
      <c r="R15" s="622" t="s">
        <v>130</v>
      </c>
      <c r="S15" s="623"/>
      <c r="T15" s="623"/>
      <c r="U15" s="623"/>
      <c r="V15" s="623"/>
      <c r="W15" s="623"/>
      <c r="X15" s="623"/>
      <c r="Y15" s="624"/>
      <c r="Z15" s="648" t="s">
        <v>130</v>
      </c>
      <c r="AA15" s="648"/>
      <c r="AB15" s="648"/>
      <c r="AC15" s="648"/>
      <c r="AD15" s="649" t="s">
        <v>130</v>
      </c>
      <c r="AE15" s="649"/>
      <c r="AF15" s="649"/>
      <c r="AG15" s="649"/>
      <c r="AH15" s="649"/>
      <c r="AI15" s="649"/>
      <c r="AJ15" s="649"/>
      <c r="AK15" s="649"/>
      <c r="AL15" s="625" t="s">
        <v>130</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19975</v>
      </c>
      <c r="BH15" s="623"/>
      <c r="BI15" s="623"/>
      <c r="BJ15" s="623"/>
      <c r="BK15" s="623"/>
      <c r="BL15" s="623"/>
      <c r="BM15" s="623"/>
      <c r="BN15" s="624"/>
      <c r="BO15" s="648">
        <v>2.2999999999999998</v>
      </c>
      <c r="BP15" s="648"/>
      <c r="BQ15" s="648"/>
      <c r="BR15" s="648"/>
      <c r="BS15" s="649" t="s">
        <v>130</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367371</v>
      </c>
      <c r="CS15" s="623"/>
      <c r="CT15" s="623"/>
      <c r="CU15" s="623"/>
      <c r="CV15" s="623"/>
      <c r="CW15" s="623"/>
      <c r="CX15" s="623"/>
      <c r="CY15" s="624"/>
      <c r="CZ15" s="648">
        <v>9.1999999999999993</v>
      </c>
      <c r="DA15" s="648"/>
      <c r="DB15" s="648"/>
      <c r="DC15" s="648"/>
      <c r="DD15" s="628">
        <v>74159</v>
      </c>
      <c r="DE15" s="623"/>
      <c r="DF15" s="623"/>
      <c r="DG15" s="623"/>
      <c r="DH15" s="623"/>
      <c r="DI15" s="623"/>
      <c r="DJ15" s="623"/>
      <c r="DK15" s="623"/>
      <c r="DL15" s="623"/>
      <c r="DM15" s="623"/>
      <c r="DN15" s="623"/>
      <c r="DO15" s="623"/>
      <c r="DP15" s="624"/>
      <c r="DQ15" s="628">
        <v>278201</v>
      </c>
      <c r="DR15" s="623"/>
      <c r="DS15" s="623"/>
      <c r="DT15" s="623"/>
      <c r="DU15" s="623"/>
      <c r="DV15" s="623"/>
      <c r="DW15" s="623"/>
      <c r="DX15" s="623"/>
      <c r="DY15" s="623"/>
      <c r="DZ15" s="623"/>
      <c r="EA15" s="623"/>
      <c r="EB15" s="623"/>
      <c r="EC15" s="660"/>
    </row>
    <row r="16" spans="2:143" ht="11.25" customHeight="1" x14ac:dyDescent="0.15">
      <c r="B16" s="619" t="s">
        <v>260</v>
      </c>
      <c r="C16" s="620"/>
      <c r="D16" s="620"/>
      <c r="E16" s="620"/>
      <c r="F16" s="620"/>
      <c r="G16" s="620"/>
      <c r="H16" s="620"/>
      <c r="I16" s="620"/>
      <c r="J16" s="620"/>
      <c r="K16" s="620"/>
      <c r="L16" s="620"/>
      <c r="M16" s="620"/>
      <c r="N16" s="620"/>
      <c r="O16" s="620"/>
      <c r="P16" s="620"/>
      <c r="Q16" s="621"/>
      <c r="R16" s="622">
        <v>759</v>
      </c>
      <c r="S16" s="623"/>
      <c r="T16" s="623"/>
      <c r="U16" s="623"/>
      <c r="V16" s="623"/>
      <c r="W16" s="623"/>
      <c r="X16" s="623"/>
      <c r="Y16" s="624"/>
      <c r="Z16" s="648">
        <v>0</v>
      </c>
      <c r="AA16" s="648"/>
      <c r="AB16" s="648"/>
      <c r="AC16" s="648"/>
      <c r="AD16" s="649">
        <v>759</v>
      </c>
      <c r="AE16" s="649"/>
      <c r="AF16" s="649"/>
      <c r="AG16" s="649"/>
      <c r="AH16" s="649"/>
      <c r="AI16" s="649"/>
      <c r="AJ16" s="649"/>
      <c r="AK16" s="649"/>
      <c r="AL16" s="625">
        <v>0</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t="s">
        <v>130</v>
      </c>
      <c r="BH16" s="623"/>
      <c r="BI16" s="623"/>
      <c r="BJ16" s="623"/>
      <c r="BK16" s="623"/>
      <c r="BL16" s="623"/>
      <c r="BM16" s="623"/>
      <c r="BN16" s="624"/>
      <c r="BO16" s="648" t="s">
        <v>130</v>
      </c>
      <c r="BP16" s="648"/>
      <c r="BQ16" s="648"/>
      <c r="BR16" s="648"/>
      <c r="BS16" s="649" t="s">
        <v>130</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t="s">
        <v>130</v>
      </c>
      <c r="CS16" s="623"/>
      <c r="CT16" s="623"/>
      <c r="CU16" s="623"/>
      <c r="CV16" s="623"/>
      <c r="CW16" s="623"/>
      <c r="CX16" s="623"/>
      <c r="CY16" s="624"/>
      <c r="CZ16" s="648" t="s">
        <v>130</v>
      </c>
      <c r="DA16" s="648"/>
      <c r="DB16" s="648"/>
      <c r="DC16" s="648"/>
      <c r="DD16" s="628" t="s">
        <v>130</v>
      </c>
      <c r="DE16" s="623"/>
      <c r="DF16" s="623"/>
      <c r="DG16" s="623"/>
      <c r="DH16" s="623"/>
      <c r="DI16" s="623"/>
      <c r="DJ16" s="623"/>
      <c r="DK16" s="623"/>
      <c r="DL16" s="623"/>
      <c r="DM16" s="623"/>
      <c r="DN16" s="623"/>
      <c r="DO16" s="623"/>
      <c r="DP16" s="624"/>
      <c r="DQ16" s="628" t="s">
        <v>130</v>
      </c>
      <c r="DR16" s="623"/>
      <c r="DS16" s="623"/>
      <c r="DT16" s="623"/>
      <c r="DU16" s="623"/>
      <c r="DV16" s="623"/>
      <c r="DW16" s="623"/>
      <c r="DX16" s="623"/>
      <c r="DY16" s="623"/>
      <c r="DZ16" s="623"/>
      <c r="EA16" s="623"/>
      <c r="EB16" s="623"/>
      <c r="EC16" s="660"/>
    </row>
    <row r="17" spans="2:133" ht="11.25" customHeight="1" x14ac:dyDescent="0.15">
      <c r="B17" s="619" t="s">
        <v>263</v>
      </c>
      <c r="C17" s="620"/>
      <c r="D17" s="620"/>
      <c r="E17" s="620"/>
      <c r="F17" s="620"/>
      <c r="G17" s="620"/>
      <c r="H17" s="620"/>
      <c r="I17" s="620"/>
      <c r="J17" s="620"/>
      <c r="K17" s="620"/>
      <c r="L17" s="620"/>
      <c r="M17" s="620"/>
      <c r="N17" s="620"/>
      <c r="O17" s="620"/>
      <c r="P17" s="620"/>
      <c r="Q17" s="621"/>
      <c r="R17" s="622">
        <v>12110</v>
      </c>
      <c r="S17" s="623"/>
      <c r="T17" s="623"/>
      <c r="U17" s="623"/>
      <c r="V17" s="623"/>
      <c r="W17" s="623"/>
      <c r="X17" s="623"/>
      <c r="Y17" s="624"/>
      <c r="Z17" s="648">
        <v>0.3</v>
      </c>
      <c r="AA17" s="648"/>
      <c r="AB17" s="648"/>
      <c r="AC17" s="648"/>
      <c r="AD17" s="649">
        <v>12110</v>
      </c>
      <c r="AE17" s="649"/>
      <c r="AF17" s="649"/>
      <c r="AG17" s="649"/>
      <c r="AH17" s="649"/>
      <c r="AI17" s="649"/>
      <c r="AJ17" s="649"/>
      <c r="AK17" s="649"/>
      <c r="AL17" s="625">
        <v>0.6</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130</v>
      </c>
      <c r="BH17" s="623"/>
      <c r="BI17" s="623"/>
      <c r="BJ17" s="623"/>
      <c r="BK17" s="623"/>
      <c r="BL17" s="623"/>
      <c r="BM17" s="623"/>
      <c r="BN17" s="624"/>
      <c r="BO17" s="648" t="s">
        <v>130</v>
      </c>
      <c r="BP17" s="648"/>
      <c r="BQ17" s="648"/>
      <c r="BR17" s="648"/>
      <c r="BS17" s="649" t="s">
        <v>130</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432523</v>
      </c>
      <c r="CS17" s="623"/>
      <c r="CT17" s="623"/>
      <c r="CU17" s="623"/>
      <c r="CV17" s="623"/>
      <c r="CW17" s="623"/>
      <c r="CX17" s="623"/>
      <c r="CY17" s="624"/>
      <c r="CZ17" s="648">
        <v>10.8</v>
      </c>
      <c r="DA17" s="648"/>
      <c r="DB17" s="648"/>
      <c r="DC17" s="648"/>
      <c r="DD17" s="628" t="s">
        <v>130</v>
      </c>
      <c r="DE17" s="623"/>
      <c r="DF17" s="623"/>
      <c r="DG17" s="623"/>
      <c r="DH17" s="623"/>
      <c r="DI17" s="623"/>
      <c r="DJ17" s="623"/>
      <c r="DK17" s="623"/>
      <c r="DL17" s="623"/>
      <c r="DM17" s="623"/>
      <c r="DN17" s="623"/>
      <c r="DO17" s="623"/>
      <c r="DP17" s="624"/>
      <c r="DQ17" s="628">
        <v>430184</v>
      </c>
      <c r="DR17" s="623"/>
      <c r="DS17" s="623"/>
      <c r="DT17" s="623"/>
      <c r="DU17" s="623"/>
      <c r="DV17" s="623"/>
      <c r="DW17" s="623"/>
      <c r="DX17" s="623"/>
      <c r="DY17" s="623"/>
      <c r="DZ17" s="623"/>
      <c r="EA17" s="623"/>
      <c r="EB17" s="623"/>
      <c r="EC17" s="660"/>
    </row>
    <row r="18" spans="2:133" ht="11.25" customHeight="1" x14ac:dyDescent="0.15">
      <c r="B18" s="619" t="s">
        <v>266</v>
      </c>
      <c r="C18" s="620"/>
      <c r="D18" s="620"/>
      <c r="E18" s="620"/>
      <c r="F18" s="620"/>
      <c r="G18" s="620"/>
      <c r="H18" s="620"/>
      <c r="I18" s="620"/>
      <c r="J18" s="620"/>
      <c r="K18" s="620"/>
      <c r="L18" s="620"/>
      <c r="M18" s="620"/>
      <c r="N18" s="620"/>
      <c r="O18" s="620"/>
      <c r="P18" s="620"/>
      <c r="Q18" s="621"/>
      <c r="R18" s="622">
        <v>9775</v>
      </c>
      <c r="S18" s="623"/>
      <c r="T18" s="623"/>
      <c r="U18" s="623"/>
      <c r="V18" s="623"/>
      <c r="W18" s="623"/>
      <c r="X18" s="623"/>
      <c r="Y18" s="624"/>
      <c r="Z18" s="648">
        <v>0.2</v>
      </c>
      <c r="AA18" s="648"/>
      <c r="AB18" s="648"/>
      <c r="AC18" s="648"/>
      <c r="AD18" s="649">
        <v>9775</v>
      </c>
      <c r="AE18" s="649"/>
      <c r="AF18" s="649"/>
      <c r="AG18" s="649"/>
      <c r="AH18" s="649"/>
      <c r="AI18" s="649"/>
      <c r="AJ18" s="649"/>
      <c r="AK18" s="649"/>
      <c r="AL18" s="625">
        <v>0.5</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130</v>
      </c>
      <c r="BH18" s="623"/>
      <c r="BI18" s="623"/>
      <c r="BJ18" s="623"/>
      <c r="BK18" s="623"/>
      <c r="BL18" s="623"/>
      <c r="BM18" s="623"/>
      <c r="BN18" s="624"/>
      <c r="BO18" s="648" t="s">
        <v>130</v>
      </c>
      <c r="BP18" s="648"/>
      <c r="BQ18" s="648"/>
      <c r="BR18" s="648"/>
      <c r="BS18" s="649" t="s">
        <v>130</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130</v>
      </c>
      <c r="CS18" s="623"/>
      <c r="CT18" s="623"/>
      <c r="CU18" s="623"/>
      <c r="CV18" s="623"/>
      <c r="CW18" s="623"/>
      <c r="CX18" s="623"/>
      <c r="CY18" s="624"/>
      <c r="CZ18" s="648" t="s">
        <v>130</v>
      </c>
      <c r="DA18" s="648"/>
      <c r="DB18" s="648"/>
      <c r="DC18" s="648"/>
      <c r="DD18" s="628" t="s">
        <v>130</v>
      </c>
      <c r="DE18" s="623"/>
      <c r="DF18" s="623"/>
      <c r="DG18" s="623"/>
      <c r="DH18" s="623"/>
      <c r="DI18" s="623"/>
      <c r="DJ18" s="623"/>
      <c r="DK18" s="623"/>
      <c r="DL18" s="623"/>
      <c r="DM18" s="623"/>
      <c r="DN18" s="623"/>
      <c r="DO18" s="623"/>
      <c r="DP18" s="624"/>
      <c r="DQ18" s="628" t="s">
        <v>130</v>
      </c>
      <c r="DR18" s="623"/>
      <c r="DS18" s="623"/>
      <c r="DT18" s="623"/>
      <c r="DU18" s="623"/>
      <c r="DV18" s="623"/>
      <c r="DW18" s="623"/>
      <c r="DX18" s="623"/>
      <c r="DY18" s="623"/>
      <c r="DZ18" s="623"/>
      <c r="EA18" s="623"/>
      <c r="EB18" s="623"/>
      <c r="EC18" s="660"/>
    </row>
    <row r="19" spans="2:133" ht="11.25" customHeight="1" x14ac:dyDescent="0.15">
      <c r="B19" s="619" t="s">
        <v>269</v>
      </c>
      <c r="C19" s="620"/>
      <c r="D19" s="620"/>
      <c r="E19" s="620"/>
      <c r="F19" s="620"/>
      <c r="G19" s="620"/>
      <c r="H19" s="620"/>
      <c r="I19" s="620"/>
      <c r="J19" s="620"/>
      <c r="K19" s="620"/>
      <c r="L19" s="620"/>
      <c r="M19" s="620"/>
      <c r="N19" s="620"/>
      <c r="O19" s="620"/>
      <c r="P19" s="620"/>
      <c r="Q19" s="621"/>
      <c r="R19" s="622">
        <v>1078</v>
      </c>
      <c r="S19" s="623"/>
      <c r="T19" s="623"/>
      <c r="U19" s="623"/>
      <c r="V19" s="623"/>
      <c r="W19" s="623"/>
      <c r="X19" s="623"/>
      <c r="Y19" s="624"/>
      <c r="Z19" s="648">
        <v>0</v>
      </c>
      <c r="AA19" s="648"/>
      <c r="AB19" s="648"/>
      <c r="AC19" s="648"/>
      <c r="AD19" s="649">
        <v>1078</v>
      </c>
      <c r="AE19" s="649"/>
      <c r="AF19" s="649"/>
      <c r="AG19" s="649"/>
      <c r="AH19" s="649"/>
      <c r="AI19" s="649"/>
      <c r="AJ19" s="649"/>
      <c r="AK19" s="649"/>
      <c r="AL19" s="625">
        <v>0.1</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t="s">
        <v>130</v>
      </c>
      <c r="BH19" s="623"/>
      <c r="BI19" s="623"/>
      <c r="BJ19" s="623"/>
      <c r="BK19" s="623"/>
      <c r="BL19" s="623"/>
      <c r="BM19" s="623"/>
      <c r="BN19" s="624"/>
      <c r="BO19" s="648" t="s">
        <v>130</v>
      </c>
      <c r="BP19" s="648"/>
      <c r="BQ19" s="648"/>
      <c r="BR19" s="648"/>
      <c r="BS19" s="649" t="s">
        <v>130</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130</v>
      </c>
      <c r="CS19" s="623"/>
      <c r="CT19" s="623"/>
      <c r="CU19" s="623"/>
      <c r="CV19" s="623"/>
      <c r="CW19" s="623"/>
      <c r="CX19" s="623"/>
      <c r="CY19" s="624"/>
      <c r="CZ19" s="648" t="s">
        <v>130</v>
      </c>
      <c r="DA19" s="648"/>
      <c r="DB19" s="648"/>
      <c r="DC19" s="648"/>
      <c r="DD19" s="628" t="s">
        <v>130</v>
      </c>
      <c r="DE19" s="623"/>
      <c r="DF19" s="623"/>
      <c r="DG19" s="623"/>
      <c r="DH19" s="623"/>
      <c r="DI19" s="623"/>
      <c r="DJ19" s="623"/>
      <c r="DK19" s="623"/>
      <c r="DL19" s="623"/>
      <c r="DM19" s="623"/>
      <c r="DN19" s="623"/>
      <c r="DO19" s="623"/>
      <c r="DP19" s="624"/>
      <c r="DQ19" s="628" t="s">
        <v>130</v>
      </c>
      <c r="DR19" s="623"/>
      <c r="DS19" s="623"/>
      <c r="DT19" s="623"/>
      <c r="DU19" s="623"/>
      <c r="DV19" s="623"/>
      <c r="DW19" s="623"/>
      <c r="DX19" s="623"/>
      <c r="DY19" s="623"/>
      <c r="DZ19" s="623"/>
      <c r="EA19" s="623"/>
      <c r="EB19" s="623"/>
      <c r="EC19" s="660"/>
    </row>
    <row r="20" spans="2:133" ht="11.25" customHeight="1" x14ac:dyDescent="0.15">
      <c r="B20" s="619" t="s">
        <v>272</v>
      </c>
      <c r="C20" s="620"/>
      <c r="D20" s="620"/>
      <c r="E20" s="620"/>
      <c r="F20" s="620"/>
      <c r="G20" s="620"/>
      <c r="H20" s="620"/>
      <c r="I20" s="620"/>
      <c r="J20" s="620"/>
      <c r="K20" s="620"/>
      <c r="L20" s="620"/>
      <c r="M20" s="620"/>
      <c r="N20" s="620"/>
      <c r="O20" s="620"/>
      <c r="P20" s="620"/>
      <c r="Q20" s="621"/>
      <c r="R20" s="622">
        <v>276</v>
      </c>
      <c r="S20" s="623"/>
      <c r="T20" s="623"/>
      <c r="U20" s="623"/>
      <c r="V20" s="623"/>
      <c r="W20" s="623"/>
      <c r="X20" s="623"/>
      <c r="Y20" s="624"/>
      <c r="Z20" s="648">
        <v>0</v>
      </c>
      <c r="AA20" s="648"/>
      <c r="AB20" s="648"/>
      <c r="AC20" s="648"/>
      <c r="AD20" s="649">
        <v>276</v>
      </c>
      <c r="AE20" s="649"/>
      <c r="AF20" s="649"/>
      <c r="AG20" s="649"/>
      <c r="AH20" s="649"/>
      <c r="AI20" s="649"/>
      <c r="AJ20" s="649"/>
      <c r="AK20" s="649"/>
      <c r="AL20" s="625">
        <v>0</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t="s">
        <v>130</v>
      </c>
      <c r="BH20" s="623"/>
      <c r="BI20" s="623"/>
      <c r="BJ20" s="623"/>
      <c r="BK20" s="623"/>
      <c r="BL20" s="623"/>
      <c r="BM20" s="623"/>
      <c r="BN20" s="624"/>
      <c r="BO20" s="648" t="s">
        <v>130</v>
      </c>
      <c r="BP20" s="648"/>
      <c r="BQ20" s="648"/>
      <c r="BR20" s="648"/>
      <c r="BS20" s="649" t="s">
        <v>130</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4007252</v>
      </c>
      <c r="CS20" s="623"/>
      <c r="CT20" s="623"/>
      <c r="CU20" s="623"/>
      <c r="CV20" s="623"/>
      <c r="CW20" s="623"/>
      <c r="CX20" s="623"/>
      <c r="CY20" s="624"/>
      <c r="CZ20" s="648">
        <v>100</v>
      </c>
      <c r="DA20" s="648"/>
      <c r="DB20" s="648"/>
      <c r="DC20" s="648"/>
      <c r="DD20" s="628">
        <v>704867</v>
      </c>
      <c r="DE20" s="623"/>
      <c r="DF20" s="623"/>
      <c r="DG20" s="623"/>
      <c r="DH20" s="623"/>
      <c r="DI20" s="623"/>
      <c r="DJ20" s="623"/>
      <c r="DK20" s="623"/>
      <c r="DL20" s="623"/>
      <c r="DM20" s="623"/>
      <c r="DN20" s="623"/>
      <c r="DO20" s="623"/>
      <c r="DP20" s="624"/>
      <c r="DQ20" s="628">
        <v>3035048</v>
      </c>
      <c r="DR20" s="623"/>
      <c r="DS20" s="623"/>
      <c r="DT20" s="623"/>
      <c r="DU20" s="623"/>
      <c r="DV20" s="623"/>
      <c r="DW20" s="623"/>
      <c r="DX20" s="623"/>
      <c r="DY20" s="623"/>
      <c r="DZ20" s="623"/>
      <c r="EA20" s="623"/>
      <c r="EB20" s="623"/>
      <c r="EC20" s="660"/>
    </row>
    <row r="21" spans="2:133" ht="11.25" customHeight="1" x14ac:dyDescent="0.15">
      <c r="B21" s="619" t="s">
        <v>275</v>
      </c>
      <c r="C21" s="620"/>
      <c r="D21" s="620"/>
      <c r="E21" s="620"/>
      <c r="F21" s="620"/>
      <c r="G21" s="620"/>
      <c r="H21" s="620"/>
      <c r="I21" s="620"/>
      <c r="J21" s="620"/>
      <c r="K21" s="620"/>
      <c r="L21" s="620"/>
      <c r="M21" s="620"/>
      <c r="N21" s="620"/>
      <c r="O21" s="620"/>
      <c r="P21" s="620"/>
      <c r="Q21" s="621"/>
      <c r="R21" s="622">
        <v>135</v>
      </c>
      <c r="S21" s="623"/>
      <c r="T21" s="623"/>
      <c r="U21" s="623"/>
      <c r="V21" s="623"/>
      <c r="W21" s="623"/>
      <c r="X21" s="623"/>
      <c r="Y21" s="624"/>
      <c r="Z21" s="648">
        <v>0</v>
      </c>
      <c r="AA21" s="648"/>
      <c r="AB21" s="648"/>
      <c r="AC21" s="648"/>
      <c r="AD21" s="649">
        <v>135</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t="s">
        <v>130</v>
      </c>
      <c r="BH21" s="623"/>
      <c r="BI21" s="623"/>
      <c r="BJ21" s="623"/>
      <c r="BK21" s="623"/>
      <c r="BL21" s="623"/>
      <c r="BM21" s="623"/>
      <c r="BN21" s="624"/>
      <c r="BO21" s="648" t="s">
        <v>130</v>
      </c>
      <c r="BP21" s="648"/>
      <c r="BQ21" s="648"/>
      <c r="BR21" s="648"/>
      <c r="BS21" s="649" t="s">
        <v>130</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277</v>
      </c>
      <c r="C22" s="680"/>
      <c r="D22" s="680"/>
      <c r="E22" s="680"/>
      <c r="F22" s="680"/>
      <c r="G22" s="680"/>
      <c r="H22" s="680"/>
      <c r="I22" s="680"/>
      <c r="J22" s="680"/>
      <c r="K22" s="680"/>
      <c r="L22" s="680"/>
      <c r="M22" s="680"/>
      <c r="N22" s="680"/>
      <c r="O22" s="680"/>
      <c r="P22" s="680"/>
      <c r="Q22" s="681"/>
      <c r="R22" s="622">
        <v>8286</v>
      </c>
      <c r="S22" s="623"/>
      <c r="T22" s="623"/>
      <c r="U22" s="623"/>
      <c r="V22" s="623"/>
      <c r="W22" s="623"/>
      <c r="X22" s="623"/>
      <c r="Y22" s="624"/>
      <c r="Z22" s="648">
        <v>0.2</v>
      </c>
      <c r="AA22" s="648"/>
      <c r="AB22" s="648"/>
      <c r="AC22" s="648"/>
      <c r="AD22" s="649">
        <v>8286</v>
      </c>
      <c r="AE22" s="649"/>
      <c r="AF22" s="649"/>
      <c r="AG22" s="649"/>
      <c r="AH22" s="649"/>
      <c r="AI22" s="649"/>
      <c r="AJ22" s="649"/>
      <c r="AK22" s="649"/>
      <c r="AL22" s="625">
        <v>0.40000000596046448</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130</v>
      </c>
      <c r="BH22" s="623"/>
      <c r="BI22" s="623"/>
      <c r="BJ22" s="623"/>
      <c r="BK22" s="623"/>
      <c r="BL22" s="623"/>
      <c r="BM22" s="623"/>
      <c r="BN22" s="624"/>
      <c r="BO22" s="648" t="s">
        <v>130</v>
      </c>
      <c r="BP22" s="648"/>
      <c r="BQ22" s="648"/>
      <c r="BR22" s="648"/>
      <c r="BS22" s="649" t="s">
        <v>130</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280</v>
      </c>
      <c r="C23" s="620"/>
      <c r="D23" s="620"/>
      <c r="E23" s="620"/>
      <c r="F23" s="620"/>
      <c r="G23" s="620"/>
      <c r="H23" s="620"/>
      <c r="I23" s="620"/>
      <c r="J23" s="620"/>
      <c r="K23" s="620"/>
      <c r="L23" s="620"/>
      <c r="M23" s="620"/>
      <c r="N23" s="620"/>
      <c r="O23" s="620"/>
      <c r="P23" s="620"/>
      <c r="Q23" s="621"/>
      <c r="R23" s="622">
        <v>1276588</v>
      </c>
      <c r="S23" s="623"/>
      <c r="T23" s="623"/>
      <c r="U23" s="623"/>
      <c r="V23" s="623"/>
      <c r="W23" s="623"/>
      <c r="X23" s="623"/>
      <c r="Y23" s="624"/>
      <c r="Z23" s="648">
        <v>30.4</v>
      </c>
      <c r="AA23" s="648"/>
      <c r="AB23" s="648"/>
      <c r="AC23" s="648"/>
      <c r="AD23" s="649">
        <v>1054657</v>
      </c>
      <c r="AE23" s="649"/>
      <c r="AF23" s="649"/>
      <c r="AG23" s="649"/>
      <c r="AH23" s="649"/>
      <c r="AI23" s="649"/>
      <c r="AJ23" s="649"/>
      <c r="AK23" s="649"/>
      <c r="AL23" s="625">
        <v>51.2</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t="s">
        <v>130</v>
      </c>
      <c r="BH23" s="623"/>
      <c r="BI23" s="623"/>
      <c r="BJ23" s="623"/>
      <c r="BK23" s="623"/>
      <c r="BL23" s="623"/>
      <c r="BM23" s="623"/>
      <c r="BN23" s="624"/>
      <c r="BO23" s="648" t="s">
        <v>130</v>
      </c>
      <c r="BP23" s="648"/>
      <c r="BQ23" s="648"/>
      <c r="BR23" s="648"/>
      <c r="BS23" s="649" t="s">
        <v>130</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7" t="s">
        <v>285</v>
      </c>
      <c r="DM23" s="708"/>
      <c r="DN23" s="708"/>
      <c r="DO23" s="708"/>
      <c r="DP23" s="708"/>
      <c r="DQ23" s="708"/>
      <c r="DR23" s="708"/>
      <c r="DS23" s="708"/>
      <c r="DT23" s="708"/>
      <c r="DU23" s="708"/>
      <c r="DV23" s="709"/>
      <c r="DW23" s="675" t="s">
        <v>286</v>
      </c>
      <c r="DX23" s="676"/>
      <c r="DY23" s="676"/>
      <c r="DZ23" s="676"/>
      <c r="EA23" s="676"/>
      <c r="EB23" s="676"/>
      <c r="EC23" s="677"/>
    </row>
    <row r="24" spans="2:133" ht="11.25" customHeight="1" x14ac:dyDescent="0.15">
      <c r="B24" s="619" t="s">
        <v>287</v>
      </c>
      <c r="C24" s="620"/>
      <c r="D24" s="620"/>
      <c r="E24" s="620"/>
      <c r="F24" s="620"/>
      <c r="G24" s="620"/>
      <c r="H24" s="620"/>
      <c r="I24" s="620"/>
      <c r="J24" s="620"/>
      <c r="K24" s="620"/>
      <c r="L24" s="620"/>
      <c r="M24" s="620"/>
      <c r="N24" s="620"/>
      <c r="O24" s="620"/>
      <c r="P24" s="620"/>
      <c r="Q24" s="621"/>
      <c r="R24" s="622">
        <v>1054657</v>
      </c>
      <c r="S24" s="623"/>
      <c r="T24" s="623"/>
      <c r="U24" s="623"/>
      <c r="V24" s="623"/>
      <c r="W24" s="623"/>
      <c r="X24" s="623"/>
      <c r="Y24" s="624"/>
      <c r="Z24" s="648">
        <v>25.1</v>
      </c>
      <c r="AA24" s="648"/>
      <c r="AB24" s="648"/>
      <c r="AC24" s="648"/>
      <c r="AD24" s="649">
        <v>1054657</v>
      </c>
      <c r="AE24" s="649"/>
      <c r="AF24" s="649"/>
      <c r="AG24" s="649"/>
      <c r="AH24" s="649"/>
      <c r="AI24" s="649"/>
      <c r="AJ24" s="649"/>
      <c r="AK24" s="649"/>
      <c r="AL24" s="625">
        <v>51.2</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130</v>
      </c>
      <c r="BH24" s="623"/>
      <c r="BI24" s="623"/>
      <c r="BJ24" s="623"/>
      <c r="BK24" s="623"/>
      <c r="BL24" s="623"/>
      <c r="BM24" s="623"/>
      <c r="BN24" s="624"/>
      <c r="BO24" s="648" t="s">
        <v>130</v>
      </c>
      <c r="BP24" s="648"/>
      <c r="BQ24" s="648"/>
      <c r="BR24" s="648"/>
      <c r="BS24" s="649" t="s">
        <v>130</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1319719</v>
      </c>
      <c r="CS24" s="670"/>
      <c r="CT24" s="670"/>
      <c r="CU24" s="670"/>
      <c r="CV24" s="670"/>
      <c r="CW24" s="670"/>
      <c r="CX24" s="670"/>
      <c r="CY24" s="698"/>
      <c r="CZ24" s="699">
        <v>32.9</v>
      </c>
      <c r="DA24" s="685"/>
      <c r="DB24" s="685"/>
      <c r="DC24" s="701"/>
      <c r="DD24" s="697">
        <v>1065270</v>
      </c>
      <c r="DE24" s="670"/>
      <c r="DF24" s="670"/>
      <c r="DG24" s="670"/>
      <c r="DH24" s="670"/>
      <c r="DI24" s="670"/>
      <c r="DJ24" s="670"/>
      <c r="DK24" s="698"/>
      <c r="DL24" s="697">
        <v>1055373</v>
      </c>
      <c r="DM24" s="670"/>
      <c r="DN24" s="670"/>
      <c r="DO24" s="670"/>
      <c r="DP24" s="670"/>
      <c r="DQ24" s="670"/>
      <c r="DR24" s="670"/>
      <c r="DS24" s="670"/>
      <c r="DT24" s="670"/>
      <c r="DU24" s="670"/>
      <c r="DV24" s="698"/>
      <c r="DW24" s="699">
        <v>48.5</v>
      </c>
      <c r="DX24" s="685"/>
      <c r="DY24" s="685"/>
      <c r="DZ24" s="685"/>
      <c r="EA24" s="685"/>
      <c r="EB24" s="685"/>
      <c r="EC24" s="700"/>
    </row>
    <row r="25" spans="2:133" ht="11.25" customHeight="1" x14ac:dyDescent="0.15">
      <c r="B25" s="619" t="s">
        <v>290</v>
      </c>
      <c r="C25" s="620"/>
      <c r="D25" s="620"/>
      <c r="E25" s="620"/>
      <c r="F25" s="620"/>
      <c r="G25" s="620"/>
      <c r="H25" s="620"/>
      <c r="I25" s="620"/>
      <c r="J25" s="620"/>
      <c r="K25" s="620"/>
      <c r="L25" s="620"/>
      <c r="M25" s="620"/>
      <c r="N25" s="620"/>
      <c r="O25" s="620"/>
      <c r="P25" s="620"/>
      <c r="Q25" s="621"/>
      <c r="R25" s="622">
        <v>221931</v>
      </c>
      <c r="S25" s="623"/>
      <c r="T25" s="623"/>
      <c r="U25" s="623"/>
      <c r="V25" s="623"/>
      <c r="W25" s="623"/>
      <c r="X25" s="623"/>
      <c r="Y25" s="624"/>
      <c r="Z25" s="648">
        <v>5.3</v>
      </c>
      <c r="AA25" s="648"/>
      <c r="AB25" s="648"/>
      <c r="AC25" s="648"/>
      <c r="AD25" s="649" t="s">
        <v>130</v>
      </c>
      <c r="AE25" s="649"/>
      <c r="AF25" s="649"/>
      <c r="AG25" s="649"/>
      <c r="AH25" s="649"/>
      <c r="AI25" s="649"/>
      <c r="AJ25" s="649"/>
      <c r="AK25" s="649"/>
      <c r="AL25" s="625" t="s">
        <v>130</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130</v>
      </c>
      <c r="BH25" s="623"/>
      <c r="BI25" s="623"/>
      <c r="BJ25" s="623"/>
      <c r="BK25" s="623"/>
      <c r="BL25" s="623"/>
      <c r="BM25" s="623"/>
      <c r="BN25" s="624"/>
      <c r="BO25" s="648" t="s">
        <v>130</v>
      </c>
      <c r="BP25" s="648"/>
      <c r="BQ25" s="648"/>
      <c r="BR25" s="648"/>
      <c r="BS25" s="649" t="s">
        <v>130</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713846</v>
      </c>
      <c r="CS25" s="632"/>
      <c r="CT25" s="632"/>
      <c r="CU25" s="632"/>
      <c r="CV25" s="632"/>
      <c r="CW25" s="632"/>
      <c r="CX25" s="632"/>
      <c r="CY25" s="633"/>
      <c r="CZ25" s="625">
        <v>17.8</v>
      </c>
      <c r="DA25" s="634"/>
      <c r="DB25" s="634"/>
      <c r="DC25" s="635"/>
      <c r="DD25" s="628">
        <v>594643</v>
      </c>
      <c r="DE25" s="632"/>
      <c r="DF25" s="632"/>
      <c r="DG25" s="632"/>
      <c r="DH25" s="632"/>
      <c r="DI25" s="632"/>
      <c r="DJ25" s="632"/>
      <c r="DK25" s="633"/>
      <c r="DL25" s="628">
        <v>588042</v>
      </c>
      <c r="DM25" s="632"/>
      <c r="DN25" s="632"/>
      <c r="DO25" s="632"/>
      <c r="DP25" s="632"/>
      <c r="DQ25" s="632"/>
      <c r="DR25" s="632"/>
      <c r="DS25" s="632"/>
      <c r="DT25" s="632"/>
      <c r="DU25" s="632"/>
      <c r="DV25" s="633"/>
      <c r="DW25" s="625">
        <v>27</v>
      </c>
      <c r="DX25" s="634"/>
      <c r="DY25" s="634"/>
      <c r="DZ25" s="634"/>
      <c r="EA25" s="634"/>
      <c r="EB25" s="634"/>
      <c r="EC25" s="661"/>
    </row>
    <row r="26" spans="2:133" ht="11.25" customHeight="1" x14ac:dyDescent="0.15">
      <c r="B26" s="619" t="s">
        <v>293</v>
      </c>
      <c r="C26" s="620"/>
      <c r="D26" s="620"/>
      <c r="E26" s="620"/>
      <c r="F26" s="620"/>
      <c r="G26" s="620"/>
      <c r="H26" s="620"/>
      <c r="I26" s="620"/>
      <c r="J26" s="620"/>
      <c r="K26" s="620"/>
      <c r="L26" s="620"/>
      <c r="M26" s="620"/>
      <c r="N26" s="620"/>
      <c r="O26" s="620"/>
      <c r="P26" s="620"/>
      <c r="Q26" s="621"/>
      <c r="R26" s="622" t="s">
        <v>130</v>
      </c>
      <c r="S26" s="623"/>
      <c r="T26" s="623"/>
      <c r="U26" s="623"/>
      <c r="V26" s="623"/>
      <c r="W26" s="623"/>
      <c r="X26" s="623"/>
      <c r="Y26" s="624"/>
      <c r="Z26" s="648" t="s">
        <v>130</v>
      </c>
      <c r="AA26" s="648"/>
      <c r="AB26" s="648"/>
      <c r="AC26" s="648"/>
      <c r="AD26" s="649" t="s">
        <v>130</v>
      </c>
      <c r="AE26" s="649"/>
      <c r="AF26" s="649"/>
      <c r="AG26" s="649"/>
      <c r="AH26" s="649"/>
      <c r="AI26" s="649"/>
      <c r="AJ26" s="649"/>
      <c r="AK26" s="649"/>
      <c r="AL26" s="625" t="s">
        <v>130</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130</v>
      </c>
      <c r="BH26" s="623"/>
      <c r="BI26" s="623"/>
      <c r="BJ26" s="623"/>
      <c r="BK26" s="623"/>
      <c r="BL26" s="623"/>
      <c r="BM26" s="623"/>
      <c r="BN26" s="624"/>
      <c r="BO26" s="648" t="s">
        <v>130</v>
      </c>
      <c r="BP26" s="648"/>
      <c r="BQ26" s="648"/>
      <c r="BR26" s="648"/>
      <c r="BS26" s="649" t="s">
        <v>130</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426417</v>
      </c>
      <c r="CS26" s="623"/>
      <c r="CT26" s="623"/>
      <c r="CU26" s="623"/>
      <c r="CV26" s="623"/>
      <c r="CW26" s="623"/>
      <c r="CX26" s="623"/>
      <c r="CY26" s="624"/>
      <c r="CZ26" s="625">
        <v>10.6</v>
      </c>
      <c r="DA26" s="634"/>
      <c r="DB26" s="634"/>
      <c r="DC26" s="635"/>
      <c r="DD26" s="628">
        <v>337523</v>
      </c>
      <c r="DE26" s="623"/>
      <c r="DF26" s="623"/>
      <c r="DG26" s="623"/>
      <c r="DH26" s="623"/>
      <c r="DI26" s="623"/>
      <c r="DJ26" s="623"/>
      <c r="DK26" s="624"/>
      <c r="DL26" s="628" t="s">
        <v>130</v>
      </c>
      <c r="DM26" s="623"/>
      <c r="DN26" s="623"/>
      <c r="DO26" s="623"/>
      <c r="DP26" s="623"/>
      <c r="DQ26" s="623"/>
      <c r="DR26" s="623"/>
      <c r="DS26" s="623"/>
      <c r="DT26" s="623"/>
      <c r="DU26" s="623"/>
      <c r="DV26" s="624"/>
      <c r="DW26" s="625" t="s">
        <v>130</v>
      </c>
      <c r="DX26" s="634"/>
      <c r="DY26" s="634"/>
      <c r="DZ26" s="634"/>
      <c r="EA26" s="634"/>
      <c r="EB26" s="634"/>
      <c r="EC26" s="661"/>
    </row>
    <row r="27" spans="2:133" ht="11.25" customHeight="1" x14ac:dyDescent="0.15">
      <c r="B27" s="619" t="s">
        <v>296</v>
      </c>
      <c r="C27" s="620"/>
      <c r="D27" s="620"/>
      <c r="E27" s="620"/>
      <c r="F27" s="620"/>
      <c r="G27" s="620"/>
      <c r="H27" s="620"/>
      <c r="I27" s="620"/>
      <c r="J27" s="620"/>
      <c r="K27" s="620"/>
      <c r="L27" s="620"/>
      <c r="M27" s="620"/>
      <c r="N27" s="620"/>
      <c r="O27" s="620"/>
      <c r="P27" s="620"/>
      <c r="Q27" s="621"/>
      <c r="R27" s="622">
        <v>2279747</v>
      </c>
      <c r="S27" s="623"/>
      <c r="T27" s="623"/>
      <c r="U27" s="623"/>
      <c r="V27" s="623"/>
      <c r="W27" s="623"/>
      <c r="X27" s="623"/>
      <c r="Y27" s="624"/>
      <c r="Z27" s="648">
        <v>54.2</v>
      </c>
      <c r="AA27" s="648"/>
      <c r="AB27" s="648"/>
      <c r="AC27" s="648"/>
      <c r="AD27" s="649">
        <v>2057816</v>
      </c>
      <c r="AE27" s="649"/>
      <c r="AF27" s="649"/>
      <c r="AG27" s="649"/>
      <c r="AH27" s="649"/>
      <c r="AI27" s="649"/>
      <c r="AJ27" s="649"/>
      <c r="AK27" s="649"/>
      <c r="AL27" s="625">
        <v>100</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875989</v>
      </c>
      <c r="BH27" s="623"/>
      <c r="BI27" s="623"/>
      <c r="BJ27" s="623"/>
      <c r="BK27" s="623"/>
      <c r="BL27" s="623"/>
      <c r="BM27" s="623"/>
      <c r="BN27" s="624"/>
      <c r="BO27" s="648">
        <v>100</v>
      </c>
      <c r="BP27" s="648"/>
      <c r="BQ27" s="648"/>
      <c r="BR27" s="648"/>
      <c r="BS27" s="649" t="s">
        <v>130</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173350</v>
      </c>
      <c r="CS27" s="632"/>
      <c r="CT27" s="632"/>
      <c r="CU27" s="632"/>
      <c r="CV27" s="632"/>
      <c r="CW27" s="632"/>
      <c r="CX27" s="632"/>
      <c r="CY27" s="633"/>
      <c r="CZ27" s="625">
        <v>4.3</v>
      </c>
      <c r="DA27" s="634"/>
      <c r="DB27" s="634"/>
      <c r="DC27" s="635"/>
      <c r="DD27" s="628">
        <v>40443</v>
      </c>
      <c r="DE27" s="632"/>
      <c r="DF27" s="632"/>
      <c r="DG27" s="632"/>
      <c r="DH27" s="632"/>
      <c r="DI27" s="632"/>
      <c r="DJ27" s="632"/>
      <c r="DK27" s="633"/>
      <c r="DL27" s="628">
        <v>37147</v>
      </c>
      <c r="DM27" s="632"/>
      <c r="DN27" s="632"/>
      <c r="DO27" s="632"/>
      <c r="DP27" s="632"/>
      <c r="DQ27" s="632"/>
      <c r="DR27" s="632"/>
      <c r="DS27" s="632"/>
      <c r="DT27" s="632"/>
      <c r="DU27" s="632"/>
      <c r="DV27" s="633"/>
      <c r="DW27" s="625">
        <v>1.7</v>
      </c>
      <c r="DX27" s="634"/>
      <c r="DY27" s="634"/>
      <c r="DZ27" s="634"/>
      <c r="EA27" s="634"/>
      <c r="EB27" s="634"/>
      <c r="EC27" s="661"/>
    </row>
    <row r="28" spans="2:133" ht="11.25" customHeight="1" x14ac:dyDescent="0.15">
      <c r="B28" s="619" t="s">
        <v>299</v>
      </c>
      <c r="C28" s="620"/>
      <c r="D28" s="620"/>
      <c r="E28" s="620"/>
      <c r="F28" s="620"/>
      <c r="G28" s="620"/>
      <c r="H28" s="620"/>
      <c r="I28" s="620"/>
      <c r="J28" s="620"/>
      <c r="K28" s="620"/>
      <c r="L28" s="620"/>
      <c r="M28" s="620"/>
      <c r="N28" s="620"/>
      <c r="O28" s="620"/>
      <c r="P28" s="620"/>
      <c r="Q28" s="621"/>
      <c r="R28" s="622" t="s">
        <v>130</v>
      </c>
      <c r="S28" s="623"/>
      <c r="T28" s="623"/>
      <c r="U28" s="623"/>
      <c r="V28" s="623"/>
      <c r="W28" s="623"/>
      <c r="X28" s="623"/>
      <c r="Y28" s="624"/>
      <c r="Z28" s="648" t="s">
        <v>130</v>
      </c>
      <c r="AA28" s="648"/>
      <c r="AB28" s="648"/>
      <c r="AC28" s="648"/>
      <c r="AD28" s="649" t="s">
        <v>130</v>
      </c>
      <c r="AE28" s="649"/>
      <c r="AF28" s="649"/>
      <c r="AG28" s="649"/>
      <c r="AH28" s="649"/>
      <c r="AI28" s="649"/>
      <c r="AJ28" s="649"/>
      <c r="AK28" s="649"/>
      <c r="AL28" s="625" t="s">
        <v>130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300</v>
      </c>
      <c r="CE28" s="620"/>
      <c r="CF28" s="620"/>
      <c r="CG28" s="620"/>
      <c r="CH28" s="620"/>
      <c r="CI28" s="620"/>
      <c r="CJ28" s="620"/>
      <c r="CK28" s="620"/>
      <c r="CL28" s="620"/>
      <c r="CM28" s="620"/>
      <c r="CN28" s="620"/>
      <c r="CO28" s="620"/>
      <c r="CP28" s="620"/>
      <c r="CQ28" s="621"/>
      <c r="CR28" s="622">
        <v>432523</v>
      </c>
      <c r="CS28" s="623"/>
      <c r="CT28" s="623"/>
      <c r="CU28" s="623"/>
      <c r="CV28" s="623"/>
      <c r="CW28" s="623"/>
      <c r="CX28" s="623"/>
      <c r="CY28" s="624"/>
      <c r="CZ28" s="625">
        <v>10.8</v>
      </c>
      <c r="DA28" s="634"/>
      <c r="DB28" s="634"/>
      <c r="DC28" s="635"/>
      <c r="DD28" s="628">
        <v>430184</v>
      </c>
      <c r="DE28" s="623"/>
      <c r="DF28" s="623"/>
      <c r="DG28" s="623"/>
      <c r="DH28" s="623"/>
      <c r="DI28" s="623"/>
      <c r="DJ28" s="623"/>
      <c r="DK28" s="624"/>
      <c r="DL28" s="628">
        <v>430184</v>
      </c>
      <c r="DM28" s="623"/>
      <c r="DN28" s="623"/>
      <c r="DO28" s="623"/>
      <c r="DP28" s="623"/>
      <c r="DQ28" s="623"/>
      <c r="DR28" s="623"/>
      <c r="DS28" s="623"/>
      <c r="DT28" s="623"/>
      <c r="DU28" s="623"/>
      <c r="DV28" s="624"/>
      <c r="DW28" s="625">
        <v>19.8</v>
      </c>
      <c r="DX28" s="634"/>
      <c r="DY28" s="634"/>
      <c r="DZ28" s="634"/>
      <c r="EA28" s="634"/>
      <c r="EB28" s="634"/>
      <c r="EC28" s="661"/>
    </row>
    <row r="29" spans="2:133" ht="11.25" customHeight="1" x14ac:dyDescent="0.15">
      <c r="B29" s="619" t="s">
        <v>301</v>
      </c>
      <c r="C29" s="620"/>
      <c r="D29" s="620"/>
      <c r="E29" s="620"/>
      <c r="F29" s="620"/>
      <c r="G29" s="620"/>
      <c r="H29" s="620"/>
      <c r="I29" s="620"/>
      <c r="J29" s="620"/>
      <c r="K29" s="620"/>
      <c r="L29" s="620"/>
      <c r="M29" s="620"/>
      <c r="N29" s="620"/>
      <c r="O29" s="620"/>
      <c r="P29" s="620"/>
      <c r="Q29" s="621"/>
      <c r="R29" s="622">
        <v>15961</v>
      </c>
      <c r="S29" s="623"/>
      <c r="T29" s="623"/>
      <c r="U29" s="623"/>
      <c r="V29" s="623"/>
      <c r="W29" s="623"/>
      <c r="X29" s="623"/>
      <c r="Y29" s="624"/>
      <c r="Z29" s="648">
        <v>0.4</v>
      </c>
      <c r="AA29" s="648"/>
      <c r="AB29" s="648"/>
      <c r="AC29" s="648"/>
      <c r="AD29" s="649" t="s">
        <v>130</v>
      </c>
      <c r="AE29" s="649"/>
      <c r="AF29" s="649"/>
      <c r="AG29" s="649"/>
      <c r="AH29" s="649"/>
      <c r="AI29" s="649"/>
      <c r="AJ29" s="649"/>
      <c r="AK29" s="649"/>
      <c r="AL29" s="625" t="s">
        <v>130</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432523</v>
      </c>
      <c r="CS29" s="632"/>
      <c r="CT29" s="632"/>
      <c r="CU29" s="632"/>
      <c r="CV29" s="632"/>
      <c r="CW29" s="632"/>
      <c r="CX29" s="632"/>
      <c r="CY29" s="633"/>
      <c r="CZ29" s="625">
        <v>10.8</v>
      </c>
      <c r="DA29" s="634"/>
      <c r="DB29" s="634"/>
      <c r="DC29" s="635"/>
      <c r="DD29" s="628">
        <v>430184</v>
      </c>
      <c r="DE29" s="632"/>
      <c r="DF29" s="632"/>
      <c r="DG29" s="632"/>
      <c r="DH29" s="632"/>
      <c r="DI29" s="632"/>
      <c r="DJ29" s="632"/>
      <c r="DK29" s="633"/>
      <c r="DL29" s="628">
        <v>430184</v>
      </c>
      <c r="DM29" s="632"/>
      <c r="DN29" s="632"/>
      <c r="DO29" s="632"/>
      <c r="DP29" s="632"/>
      <c r="DQ29" s="632"/>
      <c r="DR29" s="632"/>
      <c r="DS29" s="632"/>
      <c r="DT29" s="632"/>
      <c r="DU29" s="632"/>
      <c r="DV29" s="633"/>
      <c r="DW29" s="625">
        <v>19.8</v>
      </c>
      <c r="DX29" s="634"/>
      <c r="DY29" s="634"/>
      <c r="DZ29" s="634"/>
      <c r="EA29" s="634"/>
      <c r="EB29" s="634"/>
      <c r="EC29" s="661"/>
    </row>
    <row r="30" spans="2:133" ht="11.25" customHeight="1" x14ac:dyDescent="0.15">
      <c r="B30" s="619" t="s">
        <v>303</v>
      </c>
      <c r="C30" s="620"/>
      <c r="D30" s="620"/>
      <c r="E30" s="620"/>
      <c r="F30" s="620"/>
      <c r="G30" s="620"/>
      <c r="H30" s="620"/>
      <c r="I30" s="620"/>
      <c r="J30" s="620"/>
      <c r="K30" s="620"/>
      <c r="L30" s="620"/>
      <c r="M30" s="620"/>
      <c r="N30" s="620"/>
      <c r="O30" s="620"/>
      <c r="P30" s="620"/>
      <c r="Q30" s="621"/>
      <c r="R30" s="622">
        <v>128066</v>
      </c>
      <c r="S30" s="623"/>
      <c r="T30" s="623"/>
      <c r="U30" s="623"/>
      <c r="V30" s="623"/>
      <c r="W30" s="623"/>
      <c r="X30" s="623"/>
      <c r="Y30" s="624"/>
      <c r="Z30" s="648">
        <v>3</v>
      </c>
      <c r="AA30" s="648"/>
      <c r="AB30" s="648"/>
      <c r="AC30" s="648"/>
      <c r="AD30" s="649" t="s">
        <v>130</v>
      </c>
      <c r="AE30" s="649"/>
      <c r="AF30" s="649"/>
      <c r="AG30" s="649"/>
      <c r="AH30" s="649"/>
      <c r="AI30" s="649"/>
      <c r="AJ30" s="649"/>
      <c r="AK30" s="649"/>
      <c r="AL30" s="625" t="s">
        <v>130</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422178</v>
      </c>
      <c r="CS30" s="623"/>
      <c r="CT30" s="623"/>
      <c r="CU30" s="623"/>
      <c r="CV30" s="623"/>
      <c r="CW30" s="623"/>
      <c r="CX30" s="623"/>
      <c r="CY30" s="624"/>
      <c r="CZ30" s="625">
        <v>10.5</v>
      </c>
      <c r="DA30" s="634"/>
      <c r="DB30" s="634"/>
      <c r="DC30" s="635"/>
      <c r="DD30" s="628">
        <v>419876</v>
      </c>
      <c r="DE30" s="623"/>
      <c r="DF30" s="623"/>
      <c r="DG30" s="623"/>
      <c r="DH30" s="623"/>
      <c r="DI30" s="623"/>
      <c r="DJ30" s="623"/>
      <c r="DK30" s="624"/>
      <c r="DL30" s="628">
        <v>419876</v>
      </c>
      <c r="DM30" s="623"/>
      <c r="DN30" s="623"/>
      <c r="DO30" s="623"/>
      <c r="DP30" s="623"/>
      <c r="DQ30" s="623"/>
      <c r="DR30" s="623"/>
      <c r="DS30" s="623"/>
      <c r="DT30" s="623"/>
      <c r="DU30" s="623"/>
      <c r="DV30" s="624"/>
      <c r="DW30" s="625">
        <v>19.3</v>
      </c>
      <c r="DX30" s="634"/>
      <c r="DY30" s="634"/>
      <c r="DZ30" s="634"/>
      <c r="EA30" s="634"/>
      <c r="EB30" s="634"/>
      <c r="EC30" s="661"/>
    </row>
    <row r="31" spans="2:133" ht="11.25" customHeight="1" x14ac:dyDescent="0.15">
      <c r="B31" s="619" t="s">
        <v>307</v>
      </c>
      <c r="C31" s="620"/>
      <c r="D31" s="620"/>
      <c r="E31" s="620"/>
      <c r="F31" s="620"/>
      <c r="G31" s="620"/>
      <c r="H31" s="620"/>
      <c r="I31" s="620"/>
      <c r="J31" s="620"/>
      <c r="K31" s="620"/>
      <c r="L31" s="620"/>
      <c r="M31" s="620"/>
      <c r="N31" s="620"/>
      <c r="O31" s="620"/>
      <c r="P31" s="620"/>
      <c r="Q31" s="621"/>
      <c r="R31" s="622">
        <v>14885</v>
      </c>
      <c r="S31" s="623"/>
      <c r="T31" s="623"/>
      <c r="U31" s="623"/>
      <c r="V31" s="623"/>
      <c r="W31" s="623"/>
      <c r="X31" s="623"/>
      <c r="Y31" s="624"/>
      <c r="Z31" s="648">
        <v>0.4</v>
      </c>
      <c r="AA31" s="648"/>
      <c r="AB31" s="648"/>
      <c r="AC31" s="648"/>
      <c r="AD31" s="649" t="s">
        <v>130</v>
      </c>
      <c r="AE31" s="649"/>
      <c r="AF31" s="649"/>
      <c r="AG31" s="649"/>
      <c r="AH31" s="649"/>
      <c r="AI31" s="649"/>
      <c r="AJ31" s="649"/>
      <c r="AK31" s="649"/>
      <c r="AL31" s="625" t="s">
        <v>130</v>
      </c>
      <c r="AM31" s="626"/>
      <c r="AN31" s="626"/>
      <c r="AO31" s="650"/>
      <c r="AP31" s="687" t="s">
        <v>308</v>
      </c>
      <c r="AQ31" s="688"/>
      <c r="AR31" s="688"/>
      <c r="AS31" s="688"/>
      <c r="AT31" s="689" t="s">
        <v>309</v>
      </c>
      <c r="AU31" s="355"/>
      <c r="AV31" s="355"/>
      <c r="AW31" s="355"/>
      <c r="AX31" s="672" t="s">
        <v>187</v>
      </c>
      <c r="AY31" s="673"/>
      <c r="AZ31" s="673"/>
      <c r="BA31" s="673"/>
      <c r="BB31" s="673"/>
      <c r="BC31" s="673"/>
      <c r="BD31" s="673"/>
      <c r="BE31" s="673"/>
      <c r="BF31" s="674"/>
      <c r="BG31" s="683">
        <v>99.9</v>
      </c>
      <c r="BH31" s="684"/>
      <c r="BI31" s="684"/>
      <c r="BJ31" s="684"/>
      <c r="BK31" s="684"/>
      <c r="BL31" s="684"/>
      <c r="BM31" s="685">
        <v>99.6</v>
      </c>
      <c r="BN31" s="684"/>
      <c r="BO31" s="684"/>
      <c r="BP31" s="684"/>
      <c r="BQ31" s="686"/>
      <c r="BR31" s="683">
        <v>99.9</v>
      </c>
      <c r="BS31" s="684"/>
      <c r="BT31" s="684"/>
      <c r="BU31" s="684"/>
      <c r="BV31" s="684"/>
      <c r="BW31" s="684"/>
      <c r="BX31" s="685">
        <v>99.6</v>
      </c>
      <c r="BY31" s="684"/>
      <c r="BZ31" s="684"/>
      <c r="CA31" s="684"/>
      <c r="CB31" s="686"/>
      <c r="CD31" s="644"/>
      <c r="CE31" s="645"/>
      <c r="CF31" s="619" t="s">
        <v>310</v>
      </c>
      <c r="CG31" s="620"/>
      <c r="CH31" s="620"/>
      <c r="CI31" s="620"/>
      <c r="CJ31" s="620"/>
      <c r="CK31" s="620"/>
      <c r="CL31" s="620"/>
      <c r="CM31" s="620"/>
      <c r="CN31" s="620"/>
      <c r="CO31" s="620"/>
      <c r="CP31" s="620"/>
      <c r="CQ31" s="621"/>
      <c r="CR31" s="622">
        <v>10345</v>
      </c>
      <c r="CS31" s="632"/>
      <c r="CT31" s="632"/>
      <c r="CU31" s="632"/>
      <c r="CV31" s="632"/>
      <c r="CW31" s="632"/>
      <c r="CX31" s="632"/>
      <c r="CY31" s="633"/>
      <c r="CZ31" s="625">
        <v>0.3</v>
      </c>
      <c r="DA31" s="634"/>
      <c r="DB31" s="634"/>
      <c r="DC31" s="635"/>
      <c r="DD31" s="628">
        <v>10308</v>
      </c>
      <c r="DE31" s="632"/>
      <c r="DF31" s="632"/>
      <c r="DG31" s="632"/>
      <c r="DH31" s="632"/>
      <c r="DI31" s="632"/>
      <c r="DJ31" s="632"/>
      <c r="DK31" s="633"/>
      <c r="DL31" s="628">
        <v>10308</v>
      </c>
      <c r="DM31" s="632"/>
      <c r="DN31" s="632"/>
      <c r="DO31" s="632"/>
      <c r="DP31" s="632"/>
      <c r="DQ31" s="632"/>
      <c r="DR31" s="632"/>
      <c r="DS31" s="632"/>
      <c r="DT31" s="632"/>
      <c r="DU31" s="632"/>
      <c r="DV31" s="633"/>
      <c r="DW31" s="625">
        <v>0.5</v>
      </c>
      <c r="DX31" s="634"/>
      <c r="DY31" s="634"/>
      <c r="DZ31" s="634"/>
      <c r="EA31" s="634"/>
      <c r="EB31" s="634"/>
      <c r="EC31" s="661"/>
    </row>
    <row r="32" spans="2:133" ht="11.25" customHeight="1" x14ac:dyDescent="0.15">
      <c r="B32" s="619" t="s">
        <v>311</v>
      </c>
      <c r="C32" s="620"/>
      <c r="D32" s="620"/>
      <c r="E32" s="620"/>
      <c r="F32" s="620"/>
      <c r="G32" s="620"/>
      <c r="H32" s="620"/>
      <c r="I32" s="620"/>
      <c r="J32" s="620"/>
      <c r="K32" s="620"/>
      <c r="L32" s="620"/>
      <c r="M32" s="620"/>
      <c r="N32" s="620"/>
      <c r="O32" s="620"/>
      <c r="P32" s="620"/>
      <c r="Q32" s="621"/>
      <c r="R32" s="622">
        <v>310685</v>
      </c>
      <c r="S32" s="623"/>
      <c r="T32" s="623"/>
      <c r="U32" s="623"/>
      <c r="V32" s="623"/>
      <c r="W32" s="623"/>
      <c r="X32" s="623"/>
      <c r="Y32" s="624"/>
      <c r="Z32" s="648">
        <v>7.4</v>
      </c>
      <c r="AA32" s="648"/>
      <c r="AB32" s="648"/>
      <c r="AC32" s="648"/>
      <c r="AD32" s="649" t="s">
        <v>130</v>
      </c>
      <c r="AE32" s="649"/>
      <c r="AF32" s="649"/>
      <c r="AG32" s="649"/>
      <c r="AH32" s="649"/>
      <c r="AI32" s="649"/>
      <c r="AJ32" s="649"/>
      <c r="AK32" s="649"/>
      <c r="AL32" s="625" t="s">
        <v>130</v>
      </c>
      <c r="AM32" s="626"/>
      <c r="AN32" s="626"/>
      <c r="AO32" s="650"/>
      <c r="AP32" s="662"/>
      <c r="AQ32" s="663"/>
      <c r="AR32" s="663"/>
      <c r="AS32" s="663"/>
      <c r="AT32" s="690"/>
      <c r="AU32" s="211" t="s">
        <v>312</v>
      </c>
      <c r="AX32" s="619" t="s">
        <v>313</v>
      </c>
      <c r="AY32" s="620"/>
      <c r="AZ32" s="620"/>
      <c r="BA32" s="620"/>
      <c r="BB32" s="620"/>
      <c r="BC32" s="620"/>
      <c r="BD32" s="620"/>
      <c r="BE32" s="620"/>
      <c r="BF32" s="621"/>
      <c r="BG32" s="682">
        <v>99.7</v>
      </c>
      <c r="BH32" s="632"/>
      <c r="BI32" s="632"/>
      <c r="BJ32" s="632"/>
      <c r="BK32" s="632"/>
      <c r="BL32" s="632"/>
      <c r="BM32" s="626">
        <v>98.6</v>
      </c>
      <c r="BN32" s="632"/>
      <c r="BO32" s="632"/>
      <c r="BP32" s="632"/>
      <c r="BQ32" s="659"/>
      <c r="BR32" s="682">
        <v>99.7</v>
      </c>
      <c r="BS32" s="632"/>
      <c r="BT32" s="632"/>
      <c r="BU32" s="632"/>
      <c r="BV32" s="632"/>
      <c r="BW32" s="632"/>
      <c r="BX32" s="626">
        <v>98.7</v>
      </c>
      <c r="BY32" s="632"/>
      <c r="BZ32" s="632"/>
      <c r="CA32" s="632"/>
      <c r="CB32" s="659"/>
      <c r="CD32" s="646"/>
      <c r="CE32" s="647"/>
      <c r="CF32" s="619" t="s">
        <v>314</v>
      </c>
      <c r="CG32" s="620"/>
      <c r="CH32" s="620"/>
      <c r="CI32" s="620"/>
      <c r="CJ32" s="620"/>
      <c r="CK32" s="620"/>
      <c r="CL32" s="620"/>
      <c r="CM32" s="620"/>
      <c r="CN32" s="620"/>
      <c r="CO32" s="620"/>
      <c r="CP32" s="620"/>
      <c r="CQ32" s="621"/>
      <c r="CR32" s="622" t="s">
        <v>130</v>
      </c>
      <c r="CS32" s="623"/>
      <c r="CT32" s="623"/>
      <c r="CU32" s="623"/>
      <c r="CV32" s="623"/>
      <c r="CW32" s="623"/>
      <c r="CX32" s="623"/>
      <c r="CY32" s="624"/>
      <c r="CZ32" s="625" t="s">
        <v>130</v>
      </c>
      <c r="DA32" s="634"/>
      <c r="DB32" s="634"/>
      <c r="DC32" s="635"/>
      <c r="DD32" s="628" t="s">
        <v>130</v>
      </c>
      <c r="DE32" s="623"/>
      <c r="DF32" s="623"/>
      <c r="DG32" s="623"/>
      <c r="DH32" s="623"/>
      <c r="DI32" s="623"/>
      <c r="DJ32" s="623"/>
      <c r="DK32" s="624"/>
      <c r="DL32" s="628" t="s">
        <v>130</v>
      </c>
      <c r="DM32" s="623"/>
      <c r="DN32" s="623"/>
      <c r="DO32" s="623"/>
      <c r="DP32" s="623"/>
      <c r="DQ32" s="623"/>
      <c r="DR32" s="623"/>
      <c r="DS32" s="623"/>
      <c r="DT32" s="623"/>
      <c r="DU32" s="623"/>
      <c r="DV32" s="624"/>
      <c r="DW32" s="625" t="s">
        <v>130</v>
      </c>
      <c r="DX32" s="634"/>
      <c r="DY32" s="634"/>
      <c r="DZ32" s="634"/>
      <c r="EA32" s="634"/>
      <c r="EB32" s="634"/>
      <c r="EC32" s="661"/>
    </row>
    <row r="33" spans="2:133" ht="11.25" customHeight="1" x14ac:dyDescent="0.15">
      <c r="B33" s="679" t="s">
        <v>315</v>
      </c>
      <c r="C33" s="680"/>
      <c r="D33" s="680"/>
      <c r="E33" s="680"/>
      <c r="F33" s="680"/>
      <c r="G33" s="680"/>
      <c r="H33" s="680"/>
      <c r="I33" s="680"/>
      <c r="J33" s="680"/>
      <c r="K33" s="680"/>
      <c r="L33" s="680"/>
      <c r="M33" s="680"/>
      <c r="N33" s="680"/>
      <c r="O33" s="680"/>
      <c r="P33" s="680"/>
      <c r="Q33" s="681"/>
      <c r="R33" s="622" t="s">
        <v>130</v>
      </c>
      <c r="S33" s="623"/>
      <c r="T33" s="623"/>
      <c r="U33" s="623"/>
      <c r="V33" s="623"/>
      <c r="W33" s="623"/>
      <c r="X33" s="623"/>
      <c r="Y33" s="624"/>
      <c r="Z33" s="648" t="s">
        <v>130</v>
      </c>
      <c r="AA33" s="648"/>
      <c r="AB33" s="648"/>
      <c r="AC33" s="648"/>
      <c r="AD33" s="649" t="s">
        <v>130</v>
      </c>
      <c r="AE33" s="649"/>
      <c r="AF33" s="649"/>
      <c r="AG33" s="649"/>
      <c r="AH33" s="649"/>
      <c r="AI33" s="649"/>
      <c r="AJ33" s="649"/>
      <c r="AK33" s="649"/>
      <c r="AL33" s="625" t="s">
        <v>130</v>
      </c>
      <c r="AM33" s="626"/>
      <c r="AN33" s="626"/>
      <c r="AO33" s="650"/>
      <c r="AP33" s="664"/>
      <c r="AQ33" s="665"/>
      <c r="AR33" s="665"/>
      <c r="AS33" s="665"/>
      <c r="AT33" s="691"/>
      <c r="AU33" s="356"/>
      <c r="AV33" s="356"/>
      <c r="AW33" s="356"/>
      <c r="AX33" s="599" t="s">
        <v>316</v>
      </c>
      <c r="AY33" s="600"/>
      <c r="AZ33" s="600"/>
      <c r="BA33" s="600"/>
      <c r="BB33" s="600"/>
      <c r="BC33" s="600"/>
      <c r="BD33" s="600"/>
      <c r="BE33" s="600"/>
      <c r="BF33" s="601"/>
      <c r="BG33" s="678">
        <v>100</v>
      </c>
      <c r="BH33" s="603"/>
      <c r="BI33" s="603"/>
      <c r="BJ33" s="603"/>
      <c r="BK33" s="603"/>
      <c r="BL33" s="603"/>
      <c r="BM33" s="640">
        <v>100</v>
      </c>
      <c r="BN33" s="603"/>
      <c r="BO33" s="603"/>
      <c r="BP33" s="603"/>
      <c r="BQ33" s="651"/>
      <c r="BR33" s="678">
        <v>100</v>
      </c>
      <c r="BS33" s="603"/>
      <c r="BT33" s="603"/>
      <c r="BU33" s="603"/>
      <c r="BV33" s="603"/>
      <c r="BW33" s="603"/>
      <c r="BX33" s="640">
        <v>99.9</v>
      </c>
      <c r="BY33" s="603"/>
      <c r="BZ33" s="603"/>
      <c r="CA33" s="603"/>
      <c r="CB33" s="651"/>
      <c r="CD33" s="619" t="s">
        <v>317</v>
      </c>
      <c r="CE33" s="620"/>
      <c r="CF33" s="620"/>
      <c r="CG33" s="620"/>
      <c r="CH33" s="620"/>
      <c r="CI33" s="620"/>
      <c r="CJ33" s="620"/>
      <c r="CK33" s="620"/>
      <c r="CL33" s="620"/>
      <c r="CM33" s="620"/>
      <c r="CN33" s="620"/>
      <c r="CO33" s="620"/>
      <c r="CP33" s="620"/>
      <c r="CQ33" s="621"/>
      <c r="CR33" s="622">
        <v>1982666</v>
      </c>
      <c r="CS33" s="632"/>
      <c r="CT33" s="632"/>
      <c r="CU33" s="632"/>
      <c r="CV33" s="632"/>
      <c r="CW33" s="632"/>
      <c r="CX33" s="632"/>
      <c r="CY33" s="633"/>
      <c r="CZ33" s="625">
        <v>49.5</v>
      </c>
      <c r="DA33" s="634"/>
      <c r="DB33" s="634"/>
      <c r="DC33" s="635"/>
      <c r="DD33" s="628">
        <v>1676746</v>
      </c>
      <c r="DE33" s="632"/>
      <c r="DF33" s="632"/>
      <c r="DG33" s="632"/>
      <c r="DH33" s="632"/>
      <c r="DI33" s="632"/>
      <c r="DJ33" s="632"/>
      <c r="DK33" s="633"/>
      <c r="DL33" s="628">
        <v>666361</v>
      </c>
      <c r="DM33" s="632"/>
      <c r="DN33" s="632"/>
      <c r="DO33" s="632"/>
      <c r="DP33" s="632"/>
      <c r="DQ33" s="632"/>
      <c r="DR33" s="632"/>
      <c r="DS33" s="632"/>
      <c r="DT33" s="632"/>
      <c r="DU33" s="632"/>
      <c r="DV33" s="633"/>
      <c r="DW33" s="625">
        <v>30.6</v>
      </c>
      <c r="DX33" s="634"/>
      <c r="DY33" s="634"/>
      <c r="DZ33" s="634"/>
      <c r="EA33" s="634"/>
      <c r="EB33" s="634"/>
      <c r="EC33" s="661"/>
    </row>
    <row r="34" spans="2:133" ht="11.25" customHeight="1" x14ac:dyDescent="0.15">
      <c r="B34" s="619" t="s">
        <v>318</v>
      </c>
      <c r="C34" s="620"/>
      <c r="D34" s="620"/>
      <c r="E34" s="620"/>
      <c r="F34" s="620"/>
      <c r="G34" s="620"/>
      <c r="H34" s="620"/>
      <c r="I34" s="620"/>
      <c r="J34" s="620"/>
      <c r="K34" s="620"/>
      <c r="L34" s="620"/>
      <c r="M34" s="620"/>
      <c r="N34" s="620"/>
      <c r="O34" s="620"/>
      <c r="P34" s="620"/>
      <c r="Q34" s="621"/>
      <c r="R34" s="622">
        <v>88708</v>
      </c>
      <c r="S34" s="623"/>
      <c r="T34" s="623"/>
      <c r="U34" s="623"/>
      <c r="V34" s="623"/>
      <c r="W34" s="623"/>
      <c r="X34" s="623"/>
      <c r="Y34" s="624"/>
      <c r="Z34" s="648">
        <v>2.1</v>
      </c>
      <c r="AA34" s="648"/>
      <c r="AB34" s="648"/>
      <c r="AC34" s="648"/>
      <c r="AD34" s="649" t="s">
        <v>130</v>
      </c>
      <c r="AE34" s="649"/>
      <c r="AF34" s="649"/>
      <c r="AG34" s="649"/>
      <c r="AH34" s="649"/>
      <c r="AI34" s="649"/>
      <c r="AJ34" s="649"/>
      <c r="AK34" s="649"/>
      <c r="AL34" s="625" t="s">
        <v>130</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673499</v>
      </c>
      <c r="CS34" s="623"/>
      <c r="CT34" s="623"/>
      <c r="CU34" s="623"/>
      <c r="CV34" s="623"/>
      <c r="CW34" s="623"/>
      <c r="CX34" s="623"/>
      <c r="CY34" s="624"/>
      <c r="CZ34" s="625">
        <v>16.8</v>
      </c>
      <c r="DA34" s="634"/>
      <c r="DB34" s="634"/>
      <c r="DC34" s="635"/>
      <c r="DD34" s="628">
        <v>473912</v>
      </c>
      <c r="DE34" s="623"/>
      <c r="DF34" s="623"/>
      <c r="DG34" s="623"/>
      <c r="DH34" s="623"/>
      <c r="DI34" s="623"/>
      <c r="DJ34" s="623"/>
      <c r="DK34" s="624"/>
      <c r="DL34" s="628">
        <v>365983</v>
      </c>
      <c r="DM34" s="623"/>
      <c r="DN34" s="623"/>
      <c r="DO34" s="623"/>
      <c r="DP34" s="623"/>
      <c r="DQ34" s="623"/>
      <c r="DR34" s="623"/>
      <c r="DS34" s="623"/>
      <c r="DT34" s="623"/>
      <c r="DU34" s="623"/>
      <c r="DV34" s="624"/>
      <c r="DW34" s="625">
        <v>16.8</v>
      </c>
      <c r="DX34" s="634"/>
      <c r="DY34" s="634"/>
      <c r="DZ34" s="634"/>
      <c r="EA34" s="634"/>
      <c r="EB34" s="634"/>
      <c r="EC34" s="661"/>
    </row>
    <row r="35" spans="2:133" ht="11.25" customHeight="1" x14ac:dyDescent="0.15">
      <c r="B35" s="619" t="s">
        <v>320</v>
      </c>
      <c r="C35" s="620"/>
      <c r="D35" s="620"/>
      <c r="E35" s="620"/>
      <c r="F35" s="620"/>
      <c r="G35" s="620"/>
      <c r="H35" s="620"/>
      <c r="I35" s="620"/>
      <c r="J35" s="620"/>
      <c r="K35" s="620"/>
      <c r="L35" s="620"/>
      <c r="M35" s="620"/>
      <c r="N35" s="620"/>
      <c r="O35" s="620"/>
      <c r="P35" s="620"/>
      <c r="Q35" s="621"/>
      <c r="R35" s="622">
        <v>2632</v>
      </c>
      <c r="S35" s="623"/>
      <c r="T35" s="623"/>
      <c r="U35" s="623"/>
      <c r="V35" s="623"/>
      <c r="W35" s="623"/>
      <c r="X35" s="623"/>
      <c r="Y35" s="624"/>
      <c r="Z35" s="648">
        <v>0.1</v>
      </c>
      <c r="AA35" s="648"/>
      <c r="AB35" s="648"/>
      <c r="AC35" s="648"/>
      <c r="AD35" s="649" t="s">
        <v>130</v>
      </c>
      <c r="AE35" s="649"/>
      <c r="AF35" s="649"/>
      <c r="AG35" s="649"/>
      <c r="AH35" s="649"/>
      <c r="AI35" s="649"/>
      <c r="AJ35" s="649"/>
      <c r="AK35" s="649"/>
      <c r="AL35" s="625" t="s">
        <v>130</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5059</v>
      </c>
      <c r="CS35" s="632"/>
      <c r="CT35" s="632"/>
      <c r="CU35" s="632"/>
      <c r="CV35" s="632"/>
      <c r="CW35" s="632"/>
      <c r="CX35" s="632"/>
      <c r="CY35" s="633"/>
      <c r="CZ35" s="625">
        <v>0.1</v>
      </c>
      <c r="DA35" s="634"/>
      <c r="DB35" s="634"/>
      <c r="DC35" s="635"/>
      <c r="DD35" s="628">
        <v>3867</v>
      </c>
      <c r="DE35" s="632"/>
      <c r="DF35" s="632"/>
      <c r="DG35" s="632"/>
      <c r="DH35" s="632"/>
      <c r="DI35" s="632"/>
      <c r="DJ35" s="632"/>
      <c r="DK35" s="633"/>
      <c r="DL35" s="628">
        <v>3867</v>
      </c>
      <c r="DM35" s="632"/>
      <c r="DN35" s="632"/>
      <c r="DO35" s="632"/>
      <c r="DP35" s="632"/>
      <c r="DQ35" s="632"/>
      <c r="DR35" s="632"/>
      <c r="DS35" s="632"/>
      <c r="DT35" s="632"/>
      <c r="DU35" s="632"/>
      <c r="DV35" s="633"/>
      <c r="DW35" s="625">
        <v>0.2</v>
      </c>
      <c r="DX35" s="634"/>
      <c r="DY35" s="634"/>
      <c r="DZ35" s="634"/>
      <c r="EA35" s="634"/>
      <c r="EB35" s="634"/>
      <c r="EC35" s="661"/>
    </row>
    <row r="36" spans="2:133" ht="11.25" customHeight="1" x14ac:dyDescent="0.15">
      <c r="B36" s="619" t="s">
        <v>324</v>
      </c>
      <c r="C36" s="620"/>
      <c r="D36" s="620"/>
      <c r="E36" s="620"/>
      <c r="F36" s="620"/>
      <c r="G36" s="620"/>
      <c r="H36" s="620"/>
      <c r="I36" s="620"/>
      <c r="J36" s="620"/>
      <c r="K36" s="620"/>
      <c r="L36" s="620"/>
      <c r="M36" s="620"/>
      <c r="N36" s="620"/>
      <c r="O36" s="620"/>
      <c r="P36" s="620"/>
      <c r="Q36" s="621"/>
      <c r="R36" s="622">
        <v>62112</v>
      </c>
      <c r="S36" s="623"/>
      <c r="T36" s="623"/>
      <c r="U36" s="623"/>
      <c r="V36" s="623"/>
      <c r="W36" s="623"/>
      <c r="X36" s="623"/>
      <c r="Y36" s="624"/>
      <c r="Z36" s="648">
        <v>1.5</v>
      </c>
      <c r="AA36" s="648"/>
      <c r="AB36" s="648"/>
      <c r="AC36" s="648"/>
      <c r="AD36" s="649" t="s">
        <v>130</v>
      </c>
      <c r="AE36" s="649"/>
      <c r="AF36" s="649"/>
      <c r="AG36" s="649"/>
      <c r="AH36" s="649"/>
      <c r="AI36" s="649"/>
      <c r="AJ36" s="649"/>
      <c r="AK36" s="649"/>
      <c r="AL36" s="625" t="s">
        <v>130</v>
      </c>
      <c r="AM36" s="626"/>
      <c r="AN36" s="626"/>
      <c r="AO36" s="650"/>
      <c r="AP36" s="216"/>
      <c r="AQ36" s="666" t="s">
        <v>325</v>
      </c>
      <c r="AR36" s="667"/>
      <c r="AS36" s="667"/>
      <c r="AT36" s="667"/>
      <c r="AU36" s="667"/>
      <c r="AV36" s="667"/>
      <c r="AW36" s="667"/>
      <c r="AX36" s="667"/>
      <c r="AY36" s="668"/>
      <c r="AZ36" s="669">
        <v>421210</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4064</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236627</v>
      </c>
      <c r="CS36" s="623"/>
      <c r="CT36" s="623"/>
      <c r="CU36" s="623"/>
      <c r="CV36" s="623"/>
      <c r="CW36" s="623"/>
      <c r="CX36" s="623"/>
      <c r="CY36" s="624"/>
      <c r="CZ36" s="625">
        <v>5.9</v>
      </c>
      <c r="DA36" s="634"/>
      <c r="DB36" s="634"/>
      <c r="DC36" s="635"/>
      <c r="DD36" s="628">
        <v>219969</v>
      </c>
      <c r="DE36" s="623"/>
      <c r="DF36" s="623"/>
      <c r="DG36" s="623"/>
      <c r="DH36" s="623"/>
      <c r="DI36" s="623"/>
      <c r="DJ36" s="623"/>
      <c r="DK36" s="624"/>
      <c r="DL36" s="628">
        <v>71074</v>
      </c>
      <c r="DM36" s="623"/>
      <c r="DN36" s="623"/>
      <c r="DO36" s="623"/>
      <c r="DP36" s="623"/>
      <c r="DQ36" s="623"/>
      <c r="DR36" s="623"/>
      <c r="DS36" s="623"/>
      <c r="DT36" s="623"/>
      <c r="DU36" s="623"/>
      <c r="DV36" s="624"/>
      <c r="DW36" s="625">
        <v>3.3</v>
      </c>
      <c r="DX36" s="634"/>
      <c r="DY36" s="634"/>
      <c r="DZ36" s="634"/>
      <c r="EA36" s="634"/>
      <c r="EB36" s="634"/>
      <c r="EC36" s="661"/>
    </row>
    <row r="37" spans="2:133" ht="11.25" customHeight="1" x14ac:dyDescent="0.15">
      <c r="B37" s="619" t="s">
        <v>328</v>
      </c>
      <c r="C37" s="620"/>
      <c r="D37" s="620"/>
      <c r="E37" s="620"/>
      <c r="F37" s="620"/>
      <c r="G37" s="620"/>
      <c r="H37" s="620"/>
      <c r="I37" s="620"/>
      <c r="J37" s="620"/>
      <c r="K37" s="620"/>
      <c r="L37" s="620"/>
      <c r="M37" s="620"/>
      <c r="N37" s="620"/>
      <c r="O37" s="620"/>
      <c r="P37" s="620"/>
      <c r="Q37" s="621"/>
      <c r="R37" s="622">
        <v>652355</v>
      </c>
      <c r="S37" s="623"/>
      <c r="T37" s="623"/>
      <c r="U37" s="623"/>
      <c r="V37" s="623"/>
      <c r="W37" s="623"/>
      <c r="X37" s="623"/>
      <c r="Y37" s="624"/>
      <c r="Z37" s="648">
        <v>15.5</v>
      </c>
      <c r="AA37" s="648"/>
      <c r="AB37" s="648"/>
      <c r="AC37" s="648"/>
      <c r="AD37" s="649" t="s">
        <v>130</v>
      </c>
      <c r="AE37" s="649"/>
      <c r="AF37" s="649"/>
      <c r="AG37" s="649"/>
      <c r="AH37" s="649"/>
      <c r="AI37" s="649"/>
      <c r="AJ37" s="649"/>
      <c r="AK37" s="649"/>
      <c r="AL37" s="625" t="s">
        <v>130</v>
      </c>
      <c r="AM37" s="626"/>
      <c r="AN37" s="626"/>
      <c r="AO37" s="650"/>
      <c r="AQ37" s="656" t="s">
        <v>329</v>
      </c>
      <c r="AR37" s="657"/>
      <c r="AS37" s="657"/>
      <c r="AT37" s="657"/>
      <c r="AU37" s="657"/>
      <c r="AV37" s="657"/>
      <c r="AW37" s="657"/>
      <c r="AX37" s="657"/>
      <c r="AY37" s="658"/>
      <c r="AZ37" s="622">
        <v>144160</v>
      </c>
      <c r="BA37" s="623"/>
      <c r="BB37" s="623"/>
      <c r="BC37" s="623"/>
      <c r="BD37" s="632"/>
      <c r="BE37" s="632"/>
      <c r="BF37" s="659"/>
      <c r="BG37" s="619" t="s">
        <v>330</v>
      </c>
      <c r="BH37" s="620"/>
      <c r="BI37" s="620"/>
      <c r="BJ37" s="620"/>
      <c r="BK37" s="620"/>
      <c r="BL37" s="620"/>
      <c r="BM37" s="620"/>
      <c r="BN37" s="620"/>
      <c r="BO37" s="620"/>
      <c r="BP37" s="620"/>
      <c r="BQ37" s="620"/>
      <c r="BR37" s="620"/>
      <c r="BS37" s="620"/>
      <c r="BT37" s="620"/>
      <c r="BU37" s="621"/>
      <c r="BV37" s="622">
        <v>5624</v>
      </c>
      <c r="BW37" s="623"/>
      <c r="BX37" s="623"/>
      <c r="BY37" s="623"/>
      <c r="BZ37" s="623"/>
      <c r="CA37" s="623"/>
      <c r="CB37" s="660"/>
      <c r="CD37" s="619" t="s">
        <v>331</v>
      </c>
      <c r="CE37" s="620"/>
      <c r="CF37" s="620"/>
      <c r="CG37" s="620"/>
      <c r="CH37" s="620"/>
      <c r="CI37" s="620"/>
      <c r="CJ37" s="620"/>
      <c r="CK37" s="620"/>
      <c r="CL37" s="620"/>
      <c r="CM37" s="620"/>
      <c r="CN37" s="620"/>
      <c r="CO37" s="620"/>
      <c r="CP37" s="620"/>
      <c r="CQ37" s="621"/>
      <c r="CR37" s="622">
        <v>5098</v>
      </c>
      <c r="CS37" s="632"/>
      <c r="CT37" s="632"/>
      <c r="CU37" s="632"/>
      <c r="CV37" s="632"/>
      <c r="CW37" s="632"/>
      <c r="CX37" s="632"/>
      <c r="CY37" s="633"/>
      <c r="CZ37" s="625">
        <v>0.1</v>
      </c>
      <c r="DA37" s="634"/>
      <c r="DB37" s="634"/>
      <c r="DC37" s="635"/>
      <c r="DD37" s="628">
        <v>5098</v>
      </c>
      <c r="DE37" s="632"/>
      <c r="DF37" s="632"/>
      <c r="DG37" s="632"/>
      <c r="DH37" s="632"/>
      <c r="DI37" s="632"/>
      <c r="DJ37" s="632"/>
      <c r="DK37" s="633"/>
      <c r="DL37" s="628">
        <v>4737</v>
      </c>
      <c r="DM37" s="632"/>
      <c r="DN37" s="632"/>
      <c r="DO37" s="632"/>
      <c r="DP37" s="632"/>
      <c r="DQ37" s="632"/>
      <c r="DR37" s="632"/>
      <c r="DS37" s="632"/>
      <c r="DT37" s="632"/>
      <c r="DU37" s="632"/>
      <c r="DV37" s="633"/>
      <c r="DW37" s="625">
        <v>0.2</v>
      </c>
      <c r="DX37" s="634"/>
      <c r="DY37" s="634"/>
      <c r="DZ37" s="634"/>
      <c r="EA37" s="634"/>
      <c r="EB37" s="634"/>
      <c r="EC37" s="661"/>
    </row>
    <row r="38" spans="2:133" ht="11.25" customHeight="1" x14ac:dyDescent="0.15">
      <c r="B38" s="619" t="s">
        <v>332</v>
      </c>
      <c r="C38" s="620"/>
      <c r="D38" s="620"/>
      <c r="E38" s="620"/>
      <c r="F38" s="620"/>
      <c r="G38" s="620"/>
      <c r="H38" s="620"/>
      <c r="I38" s="620"/>
      <c r="J38" s="620"/>
      <c r="K38" s="620"/>
      <c r="L38" s="620"/>
      <c r="M38" s="620"/>
      <c r="N38" s="620"/>
      <c r="O38" s="620"/>
      <c r="P38" s="620"/>
      <c r="Q38" s="621"/>
      <c r="R38" s="622">
        <v>321248</v>
      </c>
      <c r="S38" s="623"/>
      <c r="T38" s="623"/>
      <c r="U38" s="623"/>
      <c r="V38" s="623"/>
      <c r="W38" s="623"/>
      <c r="X38" s="623"/>
      <c r="Y38" s="624"/>
      <c r="Z38" s="648">
        <v>7.6</v>
      </c>
      <c r="AA38" s="648"/>
      <c r="AB38" s="648"/>
      <c r="AC38" s="648"/>
      <c r="AD38" s="649" t="s">
        <v>130</v>
      </c>
      <c r="AE38" s="649"/>
      <c r="AF38" s="649"/>
      <c r="AG38" s="649"/>
      <c r="AH38" s="649"/>
      <c r="AI38" s="649"/>
      <c r="AJ38" s="649"/>
      <c r="AK38" s="649"/>
      <c r="AL38" s="625" t="s">
        <v>130</v>
      </c>
      <c r="AM38" s="626"/>
      <c r="AN38" s="626"/>
      <c r="AO38" s="650"/>
      <c r="AQ38" s="656" t="s">
        <v>333</v>
      </c>
      <c r="AR38" s="657"/>
      <c r="AS38" s="657"/>
      <c r="AT38" s="657"/>
      <c r="AU38" s="657"/>
      <c r="AV38" s="657"/>
      <c r="AW38" s="657"/>
      <c r="AX38" s="657"/>
      <c r="AY38" s="658"/>
      <c r="AZ38" s="622">
        <v>115029</v>
      </c>
      <c r="BA38" s="623"/>
      <c r="BB38" s="623"/>
      <c r="BC38" s="623"/>
      <c r="BD38" s="632"/>
      <c r="BE38" s="632"/>
      <c r="BF38" s="659"/>
      <c r="BG38" s="619" t="s">
        <v>334</v>
      </c>
      <c r="BH38" s="620"/>
      <c r="BI38" s="620"/>
      <c r="BJ38" s="620"/>
      <c r="BK38" s="620"/>
      <c r="BL38" s="620"/>
      <c r="BM38" s="620"/>
      <c r="BN38" s="620"/>
      <c r="BO38" s="620"/>
      <c r="BP38" s="620"/>
      <c r="BQ38" s="620"/>
      <c r="BR38" s="620"/>
      <c r="BS38" s="620"/>
      <c r="BT38" s="620"/>
      <c r="BU38" s="621"/>
      <c r="BV38" s="622">
        <v>401</v>
      </c>
      <c r="BW38" s="623"/>
      <c r="BX38" s="623"/>
      <c r="BY38" s="623"/>
      <c r="BZ38" s="623"/>
      <c r="CA38" s="623"/>
      <c r="CB38" s="660"/>
      <c r="CD38" s="619" t="s">
        <v>335</v>
      </c>
      <c r="CE38" s="620"/>
      <c r="CF38" s="620"/>
      <c r="CG38" s="620"/>
      <c r="CH38" s="620"/>
      <c r="CI38" s="620"/>
      <c r="CJ38" s="620"/>
      <c r="CK38" s="620"/>
      <c r="CL38" s="620"/>
      <c r="CM38" s="620"/>
      <c r="CN38" s="620"/>
      <c r="CO38" s="620"/>
      <c r="CP38" s="620"/>
      <c r="CQ38" s="621"/>
      <c r="CR38" s="622">
        <v>306181</v>
      </c>
      <c r="CS38" s="623"/>
      <c r="CT38" s="623"/>
      <c r="CU38" s="623"/>
      <c r="CV38" s="623"/>
      <c r="CW38" s="623"/>
      <c r="CX38" s="623"/>
      <c r="CY38" s="624"/>
      <c r="CZ38" s="625">
        <v>7.6</v>
      </c>
      <c r="DA38" s="634"/>
      <c r="DB38" s="634"/>
      <c r="DC38" s="635"/>
      <c r="DD38" s="628">
        <v>280362</v>
      </c>
      <c r="DE38" s="623"/>
      <c r="DF38" s="623"/>
      <c r="DG38" s="623"/>
      <c r="DH38" s="623"/>
      <c r="DI38" s="623"/>
      <c r="DJ38" s="623"/>
      <c r="DK38" s="624"/>
      <c r="DL38" s="628">
        <v>225437</v>
      </c>
      <c r="DM38" s="623"/>
      <c r="DN38" s="623"/>
      <c r="DO38" s="623"/>
      <c r="DP38" s="623"/>
      <c r="DQ38" s="623"/>
      <c r="DR38" s="623"/>
      <c r="DS38" s="623"/>
      <c r="DT38" s="623"/>
      <c r="DU38" s="623"/>
      <c r="DV38" s="624"/>
      <c r="DW38" s="625">
        <v>10.4</v>
      </c>
      <c r="DX38" s="634"/>
      <c r="DY38" s="634"/>
      <c r="DZ38" s="634"/>
      <c r="EA38" s="634"/>
      <c r="EB38" s="634"/>
      <c r="EC38" s="661"/>
    </row>
    <row r="39" spans="2:133" ht="11.25" customHeight="1" x14ac:dyDescent="0.15">
      <c r="B39" s="619" t="s">
        <v>336</v>
      </c>
      <c r="C39" s="620"/>
      <c r="D39" s="620"/>
      <c r="E39" s="620"/>
      <c r="F39" s="620"/>
      <c r="G39" s="620"/>
      <c r="H39" s="620"/>
      <c r="I39" s="620"/>
      <c r="J39" s="620"/>
      <c r="K39" s="620"/>
      <c r="L39" s="620"/>
      <c r="M39" s="620"/>
      <c r="N39" s="620"/>
      <c r="O39" s="620"/>
      <c r="P39" s="620"/>
      <c r="Q39" s="621"/>
      <c r="R39" s="622">
        <v>45961</v>
      </c>
      <c r="S39" s="623"/>
      <c r="T39" s="623"/>
      <c r="U39" s="623"/>
      <c r="V39" s="623"/>
      <c r="W39" s="623"/>
      <c r="X39" s="623"/>
      <c r="Y39" s="624"/>
      <c r="Z39" s="648">
        <v>1.1000000000000001</v>
      </c>
      <c r="AA39" s="648"/>
      <c r="AB39" s="648"/>
      <c r="AC39" s="648"/>
      <c r="AD39" s="649">
        <v>260</v>
      </c>
      <c r="AE39" s="649"/>
      <c r="AF39" s="649"/>
      <c r="AG39" s="649"/>
      <c r="AH39" s="649"/>
      <c r="AI39" s="649"/>
      <c r="AJ39" s="649"/>
      <c r="AK39" s="649"/>
      <c r="AL39" s="625">
        <v>0</v>
      </c>
      <c r="AM39" s="626"/>
      <c r="AN39" s="626"/>
      <c r="AO39" s="650"/>
      <c r="AQ39" s="656" t="s">
        <v>337</v>
      </c>
      <c r="AR39" s="657"/>
      <c r="AS39" s="657"/>
      <c r="AT39" s="657"/>
      <c r="AU39" s="657"/>
      <c r="AV39" s="657"/>
      <c r="AW39" s="657"/>
      <c r="AX39" s="657"/>
      <c r="AY39" s="658"/>
      <c r="AZ39" s="622" t="s">
        <v>130</v>
      </c>
      <c r="BA39" s="623"/>
      <c r="BB39" s="623"/>
      <c r="BC39" s="623"/>
      <c r="BD39" s="632"/>
      <c r="BE39" s="632"/>
      <c r="BF39" s="659"/>
      <c r="BG39" s="619" t="s">
        <v>338</v>
      </c>
      <c r="BH39" s="620"/>
      <c r="BI39" s="620"/>
      <c r="BJ39" s="620"/>
      <c r="BK39" s="620"/>
      <c r="BL39" s="620"/>
      <c r="BM39" s="620"/>
      <c r="BN39" s="620"/>
      <c r="BO39" s="620"/>
      <c r="BP39" s="620"/>
      <c r="BQ39" s="620"/>
      <c r="BR39" s="620"/>
      <c r="BS39" s="620"/>
      <c r="BT39" s="620"/>
      <c r="BU39" s="621"/>
      <c r="BV39" s="622">
        <v>602</v>
      </c>
      <c r="BW39" s="623"/>
      <c r="BX39" s="623"/>
      <c r="BY39" s="623"/>
      <c r="BZ39" s="623"/>
      <c r="CA39" s="623"/>
      <c r="CB39" s="660"/>
      <c r="CD39" s="619" t="s">
        <v>339</v>
      </c>
      <c r="CE39" s="620"/>
      <c r="CF39" s="620"/>
      <c r="CG39" s="620"/>
      <c r="CH39" s="620"/>
      <c r="CI39" s="620"/>
      <c r="CJ39" s="620"/>
      <c r="CK39" s="620"/>
      <c r="CL39" s="620"/>
      <c r="CM39" s="620"/>
      <c r="CN39" s="620"/>
      <c r="CO39" s="620"/>
      <c r="CP39" s="620"/>
      <c r="CQ39" s="621"/>
      <c r="CR39" s="622">
        <v>761300</v>
      </c>
      <c r="CS39" s="632"/>
      <c r="CT39" s="632"/>
      <c r="CU39" s="632"/>
      <c r="CV39" s="632"/>
      <c r="CW39" s="632"/>
      <c r="CX39" s="632"/>
      <c r="CY39" s="633"/>
      <c r="CZ39" s="625">
        <v>19</v>
      </c>
      <c r="DA39" s="634"/>
      <c r="DB39" s="634"/>
      <c r="DC39" s="635"/>
      <c r="DD39" s="628">
        <v>698636</v>
      </c>
      <c r="DE39" s="632"/>
      <c r="DF39" s="632"/>
      <c r="DG39" s="632"/>
      <c r="DH39" s="632"/>
      <c r="DI39" s="632"/>
      <c r="DJ39" s="632"/>
      <c r="DK39" s="633"/>
      <c r="DL39" s="628" t="s">
        <v>130</v>
      </c>
      <c r="DM39" s="632"/>
      <c r="DN39" s="632"/>
      <c r="DO39" s="632"/>
      <c r="DP39" s="632"/>
      <c r="DQ39" s="632"/>
      <c r="DR39" s="632"/>
      <c r="DS39" s="632"/>
      <c r="DT39" s="632"/>
      <c r="DU39" s="632"/>
      <c r="DV39" s="633"/>
      <c r="DW39" s="625" t="s">
        <v>130</v>
      </c>
      <c r="DX39" s="634"/>
      <c r="DY39" s="634"/>
      <c r="DZ39" s="634"/>
      <c r="EA39" s="634"/>
      <c r="EB39" s="634"/>
      <c r="EC39" s="661"/>
    </row>
    <row r="40" spans="2:133" ht="11.25" customHeight="1" x14ac:dyDescent="0.15">
      <c r="B40" s="619" t="s">
        <v>340</v>
      </c>
      <c r="C40" s="620"/>
      <c r="D40" s="620"/>
      <c r="E40" s="620"/>
      <c r="F40" s="620"/>
      <c r="G40" s="620"/>
      <c r="H40" s="620"/>
      <c r="I40" s="620"/>
      <c r="J40" s="620"/>
      <c r="K40" s="620"/>
      <c r="L40" s="620"/>
      <c r="M40" s="620"/>
      <c r="N40" s="620"/>
      <c r="O40" s="620"/>
      <c r="P40" s="620"/>
      <c r="Q40" s="621"/>
      <c r="R40" s="622">
        <v>280000</v>
      </c>
      <c r="S40" s="623"/>
      <c r="T40" s="623"/>
      <c r="U40" s="623"/>
      <c r="V40" s="623"/>
      <c r="W40" s="623"/>
      <c r="X40" s="623"/>
      <c r="Y40" s="624"/>
      <c r="Z40" s="648">
        <v>6.7</v>
      </c>
      <c r="AA40" s="648"/>
      <c r="AB40" s="648"/>
      <c r="AC40" s="648"/>
      <c r="AD40" s="649" t="s">
        <v>130</v>
      </c>
      <c r="AE40" s="649"/>
      <c r="AF40" s="649"/>
      <c r="AG40" s="649"/>
      <c r="AH40" s="649"/>
      <c r="AI40" s="649"/>
      <c r="AJ40" s="649"/>
      <c r="AK40" s="649"/>
      <c r="AL40" s="625" t="s">
        <v>130</v>
      </c>
      <c r="AM40" s="626"/>
      <c r="AN40" s="626"/>
      <c r="AO40" s="650"/>
      <c r="AQ40" s="656" t="s">
        <v>341</v>
      </c>
      <c r="AR40" s="657"/>
      <c r="AS40" s="657"/>
      <c r="AT40" s="657"/>
      <c r="AU40" s="657"/>
      <c r="AV40" s="657"/>
      <c r="AW40" s="657"/>
      <c r="AX40" s="657"/>
      <c r="AY40" s="658"/>
      <c r="AZ40" s="622" t="s">
        <v>130</v>
      </c>
      <c r="BA40" s="623"/>
      <c r="BB40" s="623"/>
      <c r="BC40" s="623"/>
      <c r="BD40" s="632"/>
      <c r="BE40" s="632"/>
      <c r="BF40" s="659"/>
      <c r="BG40" s="662" t="s">
        <v>342</v>
      </c>
      <c r="BH40" s="663"/>
      <c r="BI40" s="663"/>
      <c r="BJ40" s="663"/>
      <c r="BK40" s="663"/>
      <c r="BL40" s="359"/>
      <c r="BM40" s="620" t="s">
        <v>343</v>
      </c>
      <c r="BN40" s="620"/>
      <c r="BO40" s="620"/>
      <c r="BP40" s="620"/>
      <c r="BQ40" s="620"/>
      <c r="BR40" s="620"/>
      <c r="BS40" s="620"/>
      <c r="BT40" s="620"/>
      <c r="BU40" s="621"/>
      <c r="BV40" s="622">
        <v>112</v>
      </c>
      <c r="BW40" s="623"/>
      <c r="BX40" s="623"/>
      <c r="BY40" s="623"/>
      <c r="BZ40" s="623"/>
      <c r="CA40" s="623"/>
      <c r="CB40" s="660"/>
      <c r="CD40" s="619" t="s">
        <v>344</v>
      </c>
      <c r="CE40" s="620"/>
      <c r="CF40" s="620"/>
      <c r="CG40" s="620"/>
      <c r="CH40" s="620"/>
      <c r="CI40" s="620"/>
      <c r="CJ40" s="620"/>
      <c r="CK40" s="620"/>
      <c r="CL40" s="620"/>
      <c r="CM40" s="620"/>
      <c r="CN40" s="620"/>
      <c r="CO40" s="620"/>
      <c r="CP40" s="620"/>
      <c r="CQ40" s="621"/>
      <c r="CR40" s="622" t="s">
        <v>130</v>
      </c>
      <c r="CS40" s="623"/>
      <c r="CT40" s="623"/>
      <c r="CU40" s="623"/>
      <c r="CV40" s="623"/>
      <c r="CW40" s="623"/>
      <c r="CX40" s="623"/>
      <c r="CY40" s="624"/>
      <c r="CZ40" s="625" t="s">
        <v>130</v>
      </c>
      <c r="DA40" s="634"/>
      <c r="DB40" s="634"/>
      <c r="DC40" s="635"/>
      <c r="DD40" s="628" t="s">
        <v>130</v>
      </c>
      <c r="DE40" s="623"/>
      <c r="DF40" s="623"/>
      <c r="DG40" s="623"/>
      <c r="DH40" s="623"/>
      <c r="DI40" s="623"/>
      <c r="DJ40" s="623"/>
      <c r="DK40" s="624"/>
      <c r="DL40" s="628" t="s">
        <v>130</v>
      </c>
      <c r="DM40" s="623"/>
      <c r="DN40" s="623"/>
      <c r="DO40" s="623"/>
      <c r="DP40" s="623"/>
      <c r="DQ40" s="623"/>
      <c r="DR40" s="623"/>
      <c r="DS40" s="623"/>
      <c r="DT40" s="623"/>
      <c r="DU40" s="623"/>
      <c r="DV40" s="624"/>
      <c r="DW40" s="625" t="s">
        <v>130</v>
      </c>
      <c r="DX40" s="634"/>
      <c r="DY40" s="634"/>
      <c r="DZ40" s="634"/>
      <c r="EA40" s="634"/>
      <c r="EB40" s="634"/>
      <c r="EC40" s="661"/>
    </row>
    <row r="41" spans="2:133" ht="11.25" customHeight="1" x14ac:dyDescent="0.15">
      <c r="B41" s="619" t="s">
        <v>345</v>
      </c>
      <c r="C41" s="620"/>
      <c r="D41" s="620"/>
      <c r="E41" s="620"/>
      <c r="F41" s="620"/>
      <c r="G41" s="620"/>
      <c r="H41" s="620"/>
      <c r="I41" s="620"/>
      <c r="J41" s="620"/>
      <c r="K41" s="620"/>
      <c r="L41" s="620"/>
      <c r="M41" s="620"/>
      <c r="N41" s="620"/>
      <c r="O41" s="620"/>
      <c r="P41" s="620"/>
      <c r="Q41" s="621"/>
      <c r="R41" s="622" t="s">
        <v>130</v>
      </c>
      <c r="S41" s="623"/>
      <c r="T41" s="623"/>
      <c r="U41" s="623"/>
      <c r="V41" s="623"/>
      <c r="W41" s="623"/>
      <c r="X41" s="623"/>
      <c r="Y41" s="624"/>
      <c r="Z41" s="648" t="s">
        <v>130</v>
      </c>
      <c r="AA41" s="648"/>
      <c r="AB41" s="648"/>
      <c r="AC41" s="648"/>
      <c r="AD41" s="649" t="s">
        <v>130</v>
      </c>
      <c r="AE41" s="649"/>
      <c r="AF41" s="649"/>
      <c r="AG41" s="649"/>
      <c r="AH41" s="649"/>
      <c r="AI41" s="649"/>
      <c r="AJ41" s="649"/>
      <c r="AK41" s="649"/>
      <c r="AL41" s="625" t="s">
        <v>130</v>
      </c>
      <c r="AM41" s="626"/>
      <c r="AN41" s="626"/>
      <c r="AO41" s="650"/>
      <c r="AQ41" s="656" t="s">
        <v>346</v>
      </c>
      <c r="AR41" s="657"/>
      <c r="AS41" s="657"/>
      <c r="AT41" s="657"/>
      <c r="AU41" s="657"/>
      <c r="AV41" s="657"/>
      <c r="AW41" s="657"/>
      <c r="AX41" s="657"/>
      <c r="AY41" s="658"/>
      <c r="AZ41" s="622">
        <v>34703</v>
      </c>
      <c r="BA41" s="623"/>
      <c r="BB41" s="623"/>
      <c r="BC41" s="623"/>
      <c r="BD41" s="632"/>
      <c r="BE41" s="632"/>
      <c r="BF41" s="659"/>
      <c r="BG41" s="662"/>
      <c r="BH41" s="663"/>
      <c r="BI41" s="663"/>
      <c r="BJ41" s="663"/>
      <c r="BK41" s="663"/>
      <c r="BL41" s="359"/>
      <c r="BM41" s="620" t="s">
        <v>347</v>
      </c>
      <c r="BN41" s="620"/>
      <c r="BO41" s="620"/>
      <c r="BP41" s="620"/>
      <c r="BQ41" s="620"/>
      <c r="BR41" s="620"/>
      <c r="BS41" s="620"/>
      <c r="BT41" s="620"/>
      <c r="BU41" s="621"/>
      <c r="BV41" s="622">
        <v>1</v>
      </c>
      <c r="BW41" s="623"/>
      <c r="BX41" s="623"/>
      <c r="BY41" s="623"/>
      <c r="BZ41" s="623"/>
      <c r="CA41" s="623"/>
      <c r="CB41" s="660"/>
      <c r="CD41" s="619" t="s">
        <v>348</v>
      </c>
      <c r="CE41" s="620"/>
      <c r="CF41" s="620"/>
      <c r="CG41" s="620"/>
      <c r="CH41" s="620"/>
      <c r="CI41" s="620"/>
      <c r="CJ41" s="620"/>
      <c r="CK41" s="620"/>
      <c r="CL41" s="620"/>
      <c r="CM41" s="620"/>
      <c r="CN41" s="620"/>
      <c r="CO41" s="620"/>
      <c r="CP41" s="620"/>
      <c r="CQ41" s="621"/>
      <c r="CR41" s="622" t="s">
        <v>130</v>
      </c>
      <c r="CS41" s="632"/>
      <c r="CT41" s="632"/>
      <c r="CU41" s="632"/>
      <c r="CV41" s="632"/>
      <c r="CW41" s="632"/>
      <c r="CX41" s="632"/>
      <c r="CY41" s="633"/>
      <c r="CZ41" s="625" t="s">
        <v>130</v>
      </c>
      <c r="DA41" s="634"/>
      <c r="DB41" s="634"/>
      <c r="DC41" s="635"/>
      <c r="DD41" s="628" t="s">
        <v>130</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349</v>
      </c>
      <c r="C42" s="620"/>
      <c r="D42" s="620"/>
      <c r="E42" s="620"/>
      <c r="F42" s="620"/>
      <c r="G42" s="620"/>
      <c r="H42" s="620"/>
      <c r="I42" s="620"/>
      <c r="J42" s="620"/>
      <c r="K42" s="620"/>
      <c r="L42" s="620"/>
      <c r="M42" s="620"/>
      <c r="N42" s="620"/>
      <c r="O42" s="620"/>
      <c r="P42" s="620"/>
      <c r="Q42" s="621"/>
      <c r="R42" s="622" t="s">
        <v>130</v>
      </c>
      <c r="S42" s="623"/>
      <c r="T42" s="623"/>
      <c r="U42" s="623"/>
      <c r="V42" s="623"/>
      <c r="W42" s="623"/>
      <c r="X42" s="623"/>
      <c r="Y42" s="624"/>
      <c r="Z42" s="648" t="s">
        <v>130</v>
      </c>
      <c r="AA42" s="648"/>
      <c r="AB42" s="648"/>
      <c r="AC42" s="648"/>
      <c r="AD42" s="649" t="s">
        <v>130</v>
      </c>
      <c r="AE42" s="649"/>
      <c r="AF42" s="649"/>
      <c r="AG42" s="649"/>
      <c r="AH42" s="649"/>
      <c r="AI42" s="649"/>
      <c r="AJ42" s="649"/>
      <c r="AK42" s="649"/>
      <c r="AL42" s="625" t="s">
        <v>130</v>
      </c>
      <c r="AM42" s="626"/>
      <c r="AN42" s="626"/>
      <c r="AO42" s="650"/>
      <c r="AQ42" s="653" t="s">
        <v>350</v>
      </c>
      <c r="AR42" s="654"/>
      <c r="AS42" s="654"/>
      <c r="AT42" s="654"/>
      <c r="AU42" s="654"/>
      <c r="AV42" s="654"/>
      <c r="AW42" s="654"/>
      <c r="AX42" s="654"/>
      <c r="AY42" s="655"/>
      <c r="AZ42" s="602">
        <v>127318</v>
      </c>
      <c r="BA42" s="636"/>
      <c r="BB42" s="636"/>
      <c r="BC42" s="636"/>
      <c r="BD42" s="603"/>
      <c r="BE42" s="603"/>
      <c r="BF42" s="651"/>
      <c r="BG42" s="664"/>
      <c r="BH42" s="665"/>
      <c r="BI42" s="665"/>
      <c r="BJ42" s="665"/>
      <c r="BK42" s="665"/>
      <c r="BL42" s="357"/>
      <c r="BM42" s="600" t="s">
        <v>351</v>
      </c>
      <c r="BN42" s="600"/>
      <c r="BO42" s="600"/>
      <c r="BP42" s="600"/>
      <c r="BQ42" s="600"/>
      <c r="BR42" s="600"/>
      <c r="BS42" s="600"/>
      <c r="BT42" s="600"/>
      <c r="BU42" s="601"/>
      <c r="BV42" s="602">
        <v>543</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704867</v>
      </c>
      <c r="CS42" s="632"/>
      <c r="CT42" s="632"/>
      <c r="CU42" s="632"/>
      <c r="CV42" s="632"/>
      <c r="CW42" s="632"/>
      <c r="CX42" s="632"/>
      <c r="CY42" s="633"/>
      <c r="CZ42" s="625">
        <v>17.600000000000001</v>
      </c>
      <c r="DA42" s="634"/>
      <c r="DB42" s="634"/>
      <c r="DC42" s="635"/>
      <c r="DD42" s="628">
        <v>293032</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353</v>
      </c>
      <c r="C43" s="620"/>
      <c r="D43" s="620"/>
      <c r="E43" s="620"/>
      <c r="F43" s="620"/>
      <c r="G43" s="620"/>
      <c r="H43" s="620"/>
      <c r="I43" s="620"/>
      <c r="J43" s="620"/>
      <c r="K43" s="620"/>
      <c r="L43" s="620"/>
      <c r="M43" s="620"/>
      <c r="N43" s="620"/>
      <c r="O43" s="620"/>
      <c r="P43" s="620"/>
      <c r="Q43" s="621"/>
      <c r="R43" s="622">
        <v>120000</v>
      </c>
      <c r="S43" s="623"/>
      <c r="T43" s="623"/>
      <c r="U43" s="623"/>
      <c r="V43" s="623"/>
      <c r="W43" s="623"/>
      <c r="X43" s="623"/>
      <c r="Y43" s="624"/>
      <c r="Z43" s="648">
        <v>2.9</v>
      </c>
      <c r="AA43" s="648"/>
      <c r="AB43" s="648"/>
      <c r="AC43" s="648"/>
      <c r="AD43" s="649" t="s">
        <v>130</v>
      </c>
      <c r="AE43" s="649"/>
      <c r="AF43" s="649"/>
      <c r="AG43" s="649"/>
      <c r="AH43" s="649"/>
      <c r="AI43" s="649"/>
      <c r="AJ43" s="649"/>
      <c r="AK43" s="649"/>
      <c r="AL43" s="625" t="s">
        <v>130</v>
      </c>
      <c r="AM43" s="626"/>
      <c r="AN43" s="626"/>
      <c r="AO43" s="650"/>
      <c r="CD43" s="619" t="s">
        <v>354</v>
      </c>
      <c r="CE43" s="620"/>
      <c r="CF43" s="620"/>
      <c r="CG43" s="620"/>
      <c r="CH43" s="620"/>
      <c r="CI43" s="620"/>
      <c r="CJ43" s="620"/>
      <c r="CK43" s="620"/>
      <c r="CL43" s="620"/>
      <c r="CM43" s="620"/>
      <c r="CN43" s="620"/>
      <c r="CO43" s="620"/>
      <c r="CP43" s="620"/>
      <c r="CQ43" s="621"/>
      <c r="CR43" s="622">
        <v>4495</v>
      </c>
      <c r="CS43" s="632"/>
      <c r="CT43" s="632"/>
      <c r="CU43" s="632"/>
      <c r="CV43" s="632"/>
      <c r="CW43" s="632"/>
      <c r="CX43" s="632"/>
      <c r="CY43" s="633"/>
      <c r="CZ43" s="625">
        <v>0.1</v>
      </c>
      <c r="DA43" s="634"/>
      <c r="DB43" s="634"/>
      <c r="DC43" s="635"/>
      <c r="DD43" s="628">
        <v>4495</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355</v>
      </c>
      <c r="C44" s="600"/>
      <c r="D44" s="600"/>
      <c r="E44" s="600"/>
      <c r="F44" s="600"/>
      <c r="G44" s="600"/>
      <c r="H44" s="600"/>
      <c r="I44" s="600"/>
      <c r="J44" s="600"/>
      <c r="K44" s="600"/>
      <c r="L44" s="600"/>
      <c r="M44" s="600"/>
      <c r="N44" s="600"/>
      <c r="O44" s="600"/>
      <c r="P44" s="600"/>
      <c r="Q44" s="601"/>
      <c r="R44" s="602">
        <v>4202360</v>
      </c>
      <c r="S44" s="636"/>
      <c r="T44" s="636"/>
      <c r="U44" s="636"/>
      <c r="V44" s="636"/>
      <c r="W44" s="636"/>
      <c r="X44" s="636"/>
      <c r="Y44" s="637"/>
      <c r="Z44" s="638">
        <v>100</v>
      </c>
      <c r="AA44" s="638"/>
      <c r="AB44" s="638"/>
      <c r="AC44" s="638"/>
      <c r="AD44" s="639">
        <v>2058076</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704867</v>
      </c>
      <c r="CS44" s="623"/>
      <c r="CT44" s="623"/>
      <c r="CU44" s="623"/>
      <c r="CV44" s="623"/>
      <c r="CW44" s="623"/>
      <c r="CX44" s="623"/>
      <c r="CY44" s="624"/>
      <c r="CZ44" s="625">
        <v>17.600000000000001</v>
      </c>
      <c r="DA44" s="626"/>
      <c r="DB44" s="626"/>
      <c r="DC44" s="627"/>
      <c r="DD44" s="628">
        <v>293032</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357</v>
      </c>
      <c r="CG45" s="620"/>
      <c r="CH45" s="620"/>
      <c r="CI45" s="620"/>
      <c r="CJ45" s="620"/>
      <c r="CK45" s="620"/>
      <c r="CL45" s="620"/>
      <c r="CM45" s="620"/>
      <c r="CN45" s="620"/>
      <c r="CO45" s="620"/>
      <c r="CP45" s="620"/>
      <c r="CQ45" s="621"/>
      <c r="CR45" s="622">
        <v>50149</v>
      </c>
      <c r="CS45" s="632"/>
      <c r="CT45" s="632"/>
      <c r="CU45" s="632"/>
      <c r="CV45" s="632"/>
      <c r="CW45" s="632"/>
      <c r="CX45" s="632"/>
      <c r="CY45" s="633"/>
      <c r="CZ45" s="625">
        <v>1.3</v>
      </c>
      <c r="DA45" s="634"/>
      <c r="DB45" s="634"/>
      <c r="DC45" s="635"/>
      <c r="DD45" s="628">
        <v>2367</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358</v>
      </c>
      <c r="CD46" s="644"/>
      <c r="CE46" s="645"/>
      <c r="CF46" s="619" t="s">
        <v>359</v>
      </c>
      <c r="CG46" s="620"/>
      <c r="CH46" s="620"/>
      <c r="CI46" s="620"/>
      <c r="CJ46" s="620"/>
      <c r="CK46" s="620"/>
      <c r="CL46" s="620"/>
      <c r="CM46" s="620"/>
      <c r="CN46" s="620"/>
      <c r="CO46" s="620"/>
      <c r="CP46" s="620"/>
      <c r="CQ46" s="621"/>
      <c r="CR46" s="622">
        <v>635561</v>
      </c>
      <c r="CS46" s="623"/>
      <c r="CT46" s="623"/>
      <c r="CU46" s="623"/>
      <c r="CV46" s="623"/>
      <c r="CW46" s="623"/>
      <c r="CX46" s="623"/>
      <c r="CY46" s="624"/>
      <c r="CZ46" s="625">
        <v>15.9</v>
      </c>
      <c r="DA46" s="626"/>
      <c r="DB46" s="626"/>
      <c r="DC46" s="627"/>
      <c r="DD46" s="628">
        <v>271508</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t="s">
        <v>130</v>
      </c>
      <c r="CS47" s="632"/>
      <c r="CT47" s="632"/>
      <c r="CU47" s="632"/>
      <c r="CV47" s="632"/>
      <c r="CW47" s="632"/>
      <c r="CX47" s="632"/>
      <c r="CY47" s="633"/>
      <c r="CZ47" s="625" t="s">
        <v>130</v>
      </c>
      <c r="DA47" s="634"/>
      <c r="DB47" s="634"/>
      <c r="DC47" s="635"/>
      <c r="DD47" s="628" t="s">
        <v>130</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130</v>
      </c>
      <c r="CS48" s="623"/>
      <c r="CT48" s="623"/>
      <c r="CU48" s="623"/>
      <c r="CV48" s="623"/>
      <c r="CW48" s="623"/>
      <c r="CX48" s="623"/>
      <c r="CY48" s="624"/>
      <c r="CZ48" s="625" t="s">
        <v>130</v>
      </c>
      <c r="DA48" s="626"/>
      <c r="DB48" s="626"/>
      <c r="DC48" s="627"/>
      <c r="DD48" s="628" t="s">
        <v>130</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364</v>
      </c>
      <c r="CE49" s="600"/>
      <c r="CF49" s="600"/>
      <c r="CG49" s="600"/>
      <c r="CH49" s="600"/>
      <c r="CI49" s="600"/>
      <c r="CJ49" s="600"/>
      <c r="CK49" s="600"/>
      <c r="CL49" s="600"/>
      <c r="CM49" s="600"/>
      <c r="CN49" s="600"/>
      <c r="CO49" s="600"/>
      <c r="CP49" s="600"/>
      <c r="CQ49" s="601"/>
      <c r="CR49" s="602">
        <v>4007252</v>
      </c>
      <c r="CS49" s="603"/>
      <c r="CT49" s="603"/>
      <c r="CU49" s="603"/>
      <c r="CV49" s="603"/>
      <c r="CW49" s="603"/>
      <c r="CX49" s="603"/>
      <c r="CY49" s="604"/>
      <c r="CZ49" s="605">
        <v>100</v>
      </c>
      <c r="DA49" s="606"/>
      <c r="DB49" s="606"/>
      <c r="DC49" s="607"/>
      <c r="DD49" s="608">
        <v>3035048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5qqcpbtLHCbysVoSbtkJI8+6y7TSeH3+0iqUyr2biQ0gr2vXl1emM5c22gUGAwNye2iaGUq/yOAaaabBWtzutg==" saltValue="sVrmUMfImgrmM5cFCgbr6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387</v>
      </c>
      <c r="C7" s="746"/>
      <c r="D7" s="746"/>
      <c r="E7" s="746"/>
      <c r="F7" s="746"/>
      <c r="G7" s="746"/>
      <c r="H7" s="746"/>
      <c r="I7" s="746"/>
      <c r="J7" s="746"/>
      <c r="K7" s="746"/>
      <c r="L7" s="746"/>
      <c r="M7" s="746"/>
      <c r="N7" s="746"/>
      <c r="O7" s="746"/>
      <c r="P7" s="747"/>
      <c r="Q7" s="748">
        <v>4067</v>
      </c>
      <c r="R7" s="749"/>
      <c r="S7" s="749"/>
      <c r="T7" s="749"/>
      <c r="U7" s="749"/>
      <c r="V7" s="749">
        <v>3889</v>
      </c>
      <c r="W7" s="749"/>
      <c r="X7" s="749"/>
      <c r="Y7" s="749"/>
      <c r="Z7" s="749"/>
      <c r="AA7" s="749">
        <v>178</v>
      </c>
      <c r="AB7" s="749"/>
      <c r="AC7" s="749"/>
      <c r="AD7" s="749"/>
      <c r="AE7" s="750"/>
      <c r="AF7" s="751">
        <v>172</v>
      </c>
      <c r="AG7" s="752"/>
      <c r="AH7" s="752"/>
      <c r="AI7" s="752"/>
      <c r="AJ7" s="753"/>
      <c r="AK7" s="754">
        <v>31</v>
      </c>
      <c r="AL7" s="755"/>
      <c r="AM7" s="755"/>
      <c r="AN7" s="755"/>
      <c r="AO7" s="755"/>
      <c r="AP7" s="755">
        <v>2855</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15">
      <c r="A8" s="229">
        <v>2</v>
      </c>
      <c r="B8" s="776" t="s">
        <v>388</v>
      </c>
      <c r="C8" s="777"/>
      <c r="D8" s="777"/>
      <c r="E8" s="777"/>
      <c r="F8" s="777"/>
      <c r="G8" s="777"/>
      <c r="H8" s="777"/>
      <c r="I8" s="777"/>
      <c r="J8" s="777"/>
      <c r="K8" s="777"/>
      <c r="L8" s="777"/>
      <c r="M8" s="777"/>
      <c r="N8" s="777"/>
      <c r="O8" s="777"/>
      <c r="P8" s="778"/>
      <c r="Q8" s="779">
        <v>359</v>
      </c>
      <c r="R8" s="780"/>
      <c r="S8" s="780"/>
      <c r="T8" s="780"/>
      <c r="U8" s="780"/>
      <c r="V8" s="780">
        <v>344</v>
      </c>
      <c r="W8" s="780"/>
      <c r="X8" s="780"/>
      <c r="Y8" s="780"/>
      <c r="Z8" s="780"/>
      <c r="AA8" s="780">
        <v>14</v>
      </c>
      <c r="AB8" s="780"/>
      <c r="AC8" s="780"/>
      <c r="AD8" s="780"/>
      <c r="AE8" s="781"/>
      <c r="AF8" s="782">
        <v>14</v>
      </c>
      <c r="AG8" s="783"/>
      <c r="AH8" s="783"/>
      <c r="AI8" s="783"/>
      <c r="AJ8" s="784"/>
      <c r="AK8" s="765">
        <v>216</v>
      </c>
      <c r="AL8" s="766"/>
      <c r="AM8" s="766"/>
      <c r="AN8" s="766"/>
      <c r="AO8" s="766"/>
      <c r="AP8" s="766">
        <v>216</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389</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390</v>
      </c>
      <c r="B23" s="785" t="s">
        <v>391</v>
      </c>
      <c r="C23" s="786"/>
      <c r="D23" s="786"/>
      <c r="E23" s="786"/>
      <c r="F23" s="786"/>
      <c r="G23" s="786"/>
      <c r="H23" s="786"/>
      <c r="I23" s="786"/>
      <c r="J23" s="786"/>
      <c r="K23" s="786"/>
      <c r="L23" s="786"/>
      <c r="M23" s="786"/>
      <c r="N23" s="786"/>
      <c r="O23" s="786"/>
      <c r="P23" s="787"/>
      <c r="Q23" s="788">
        <v>4204</v>
      </c>
      <c r="R23" s="789"/>
      <c r="S23" s="789"/>
      <c r="T23" s="789"/>
      <c r="U23" s="789"/>
      <c r="V23" s="789">
        <v>4011</v>
      </c>
      <c r="W23" s="789"/>
      <c r="X23" s="789"/>
      <c r="Y23" s="789"/>
      <c r="Z23" s="789"/>
      <c r="AA23" s="789">
        <v>192</v>
      </c>
      <c r="AB23" s="789"/>
      <c r="AC23" s="789"/>
      <c r="AD23" s="789"/>
      <c r="AE23" s="790"/>
      <c r="AF23" s="791">
        <v>187</v>
      </c>
      <c r="AG23" s="789"/>
      <c r="AH23" s="789"/>
      <c r="AI23" s="789"/>
      <c r="AJ23" s="792"/>
      <c r="AK23" s="793"/>
      <c r="AL23" s="794"/>
      <c r="AM23" s="794"/>
      <c r="AN23" s="794"/>
      <c r="AO23" s="794"/>
      <c r="AP23" s="789">
        <v>3071</v>
      </c>
      <c r="AQ23" s="789"/>
      <c r="AR23" s="789"/>
      <c r="AS23" s="789"/>
      <c r="AT23" s="789"/>
      <c r="AU23" s="805"/>
      <c r="AV23" s="805"/>
      <c r="AW23" s="805"/>
      <c r="AX23" s="805"/>
      <c r="AY23" s="806"/>
      <c r="AZ23" s="807" t="s">
        <v>392</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393</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394</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370</v>
      </c>
      <c r="B26" s="724"/>
      <c r="C26" s="724"/>
      <c r="D26" s="724"/>
      <c r="E26" s="724"/>
      <c r="F26" s="724"/>
      <c r="G26" s="724"/>
      <c r="H26" s="724"/>
      <c r="I26" s="724"/>
      <c r="J26" s="724"/>
      <c r="K26" s="724"/>
      <c r="L26" s="724"/>
      <c r="M26" s="724"/>
      <c r="N26" s="724"/>
      <c r="O26" s="724"/>
      <c r="P26" s="725"/>
      <c r="Q26" s="729" t="s">
        <v>395</v>
      </c>
      <c r="R26" s="730"/>
      <c r="S26" s="730"/>
      <c r="T26" s="730"/>
      <c r="U26" s="731"/>
      <c r="V26" s="729" t="s">
        <v>396</v>
      </c>
      <c r="W26" s="730"/>
      <c r="X26" s="730"/>
      <c r="Y26" s="730"/>
      <c r="Z26" s="731"/>
      <c r="AA26" s="729" t="s">
        <v>397</v>
      </c>
      <c r="AB26" s="730"/>
      <c r="AC26" s="730"/>
      <c r="AD26" s="730"/>
      <c r="AE26" s="730"/>
      <c r="AF26" s="810" t="s">
        <v>398</v>
      </c>
      <c r="AG26" s="811"/>
      <c r="AH26" s="811"/>
      <c r="AI26" s="811"/>
      <c r="AJ26" s="812"/>
      <c r="AK26" s="730" t="s">
        <v>399</v>
      </c>
      <c r="AL26" s="730"/>
      <c r="AM26" s="730"/>
      <c r="AN26" s="730"/>
      <c r="AO26" s="731"/>
      <c r="AP26" s="729" t="s">
        <v>400</v>
      </c>
      <c r="AQ26" s="730"/>
      <c r="AR26" s="730"/>
      <c r="AS26" s="730"/>
      <c r="AT26" s="731"/>
      <c r="AU26" s="729" t="s">
        <v>401</v>
      </c>
      <c r="AV26" s="730"/>
      <c r="AW26" s="730"/>
      <c r="AX26" s="730"/>
      <c r="AY26" s="731"/>
      <c r="AZ26" s="729" t="s">
        <v>402</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403</v>
      </c>
      <c r="C28" s="746"/>
      <c r="D28" s="746"/>
      <c r="E28" s="746"/>
      <c r="F28" s="746"/>
      <c r="G28" s="746"/>
      <c r="H28" s="746"/>
      <c r="I28" s="746"/>
      <c r="J28" s="746"/>
      <c r="K28" s="746"/>
      <c r="L28" s="746"/>
      <c r="M28" s="746"/>
      <c r="N28" s="746"/>
      <c r="O28" s="746"/>
      <c r="P28" s="747"/>
      <c r="Q28" s="818">
        <v>450</v>
      </c>
      <c r="R28" s="819"/>
      <c r="S28" s="819"/>
      <c r="T28" s="819"/>
      <c r="U28" s="819"/>
      <c r="V28" s="819">
        <v>446</v>
      </c>
      <c r="W28" s="819"/>
      <c r="X28" s="819"/>
      <c r="Y28" s="819"/>
      <c r="Z28" s="819"/>
      <c r="AA28" s="819">
        <v>4</v>
      </c>
      <c r="AB28" s="819"/>
      <c r="AC28" s="819"/>
      <c r="AD28" s="819"/>
      <c r="AE28" s="820"/>
      <c r="AF28" s="821">
        <v>4</v>
      </c>
      <c r="AG28" s="819"/>
      <c r="AH28" s="819"/>
      <c r="AI28" s="819"/>
      <c r="AJ28" s="822"/>
      <c r="AK28" s="823">
        <v>35</v>
      </c>
      <c r="AL28" s="824"/>
      <c r="AM28" s="824"/>
      <c r="AN28" s="824"/>
      <c r="AO28" s="824"/>
      <c r="AP28" s="824" t="s">
        <v>589</v>
      </c>
      <c r="AQ28" s="824"/>
      <c r="AR28" s="824"/>
      <c r="AS28" s="824"/>
      <c r="AT28" s="824"/>
      <c r="AU28" s="824" t="s">
        <v>589</v>
      </c>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404</v>
      </c>
      <c r="C29" s="777"/>
      <c r="D29" s="777"/>
      <c r="E29" s="777"/>
      <c r="F29" s="777"/>
      <c r="G29" s="777"/>
      <c r="H29" s="777"/>
      <c r="I29" s="777"/>
      <c r="J29" s="777"/>
      <c r="K29" s="777"/>
      <c r="L29" s="777"/>
      <c r="M29" s="777"/>
      <c r="N29" s="777"/>
      <c r="O29" s="777"/>
      <c r="P29" s="778"/>
      <c r="Q29" s="779">
        <v>448</v>
      </c>
      <c r="R29" s="780"/>
      <c r="S29" s="780"/>
      <c r="T29" s="780"/>
      <c r="U29" s="780"/>
      <c r="V29" s="780">
        <v>430</v>
      </c>
      <c r="W29" s="780"/>
      <c r="X29" s="780"/>
      <c r="Y29" s="780"/>
      <c r="Z29" s="780"/>
      <c r="AA29" s="780">
        <v>18</v>
      </c>
      <c r="AB29" s="780"/>
      <c r="AC29" s="780"/>
      <c r="AD29" s="780"/>
      <c r="AE29" s="781"/>
      <c r="AF29" s="782">
        <v>18</v>
      </c>
      <c r="AG29" s="783"/>
      <c r="AH29" s="783"/>
      <c r="AI29" s="783"/>
      <c r="AJ29" s="784"/>
      <c r="AK29" s="830">
        <v>69</v>
      </c>
      <c r="AL29" s="826"/>
      <c r="AM29" s="826"/>
      <c r="AN29" s="826"/>
      <c r="AO29" s="826"/>
      <c r="AP29" s="826" t="s">
        <v>589</v>
      </c>
      <c r="AQ29" s="826"/>
      <c r="AR29" s="826"/>
      <c r="AS29" s="826"/>
      <c r="AT29" s="826"/>
      <c r="AU29" s="826" t="s">
        <v>589</v>
      </c>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405</v>
      </c>
      <c r="C30" s="777"/>
      <c r="D30" s="777"/>
      <c r="E30" s="777"/>
      <c r="F30" s="777"/>
      <c r="G30" s="777"/>
      <c r="H30" s="777"/>
      <c r="I30" s="777"/>
      <c r="J30" s="777"/>
      <c r="K30" s="777"/>
      <c r="L30" s="777"/>
      <c r="M30" s="777"/>
      <c r="N30" s="777"/>
      <c r="O30" s="777"/>
      <c r="P30" s="778"/>
      <c r="Q30" s="779">
        <v>65</v>
      </c>
      <c r="R30" s="780"/>
      <c r="S30" s="780"/>
      <c r="T30" s="780"/>
      <c r="U30" s="780"/>
      <c r="V30" s="780">
        <v>64</v>
      </c>
      <c r="W30" s="780"/>
      <c r="X30" s="780"/>
      <c r="Y30" s="780"/>
      <c r="Z30" s="780"/>
      <c r="AA30" s="780">
        <v>1</v>
      </c>
      <c r="AB30" s="780"/>
      <c r="AC30" s="780"/>
      <c r="AD30" s="780"/>
      <c r="AE30" s="781"/>
      <c r="AF30" s="782">
        <v>1</v>
      </c>
      <c r="AG30" s="783"/>
      <c r="AH30" s="783"/>
      <c r="AI30" s="783"/>
      <c r="AJ30" s="784"/>
      <c r="AK30" s="830">
        <v>16</v>
      </c>
      <c r="AL30" s="826"/>
      <c r="AM30" s="826"/>
      <c r="AN30" s="826"/>
      <c r="AO30" s="826"/>
      <c r="AP30" s="826" t="s">
        <v>589</v>
      </c>
      <c r="AQ30" s="826"/>
      <c r="AR30" s="826"/>
      <c r="AS30" s="826"/>
      <c r="AT30" s="826"/>
      <c r="AU30" s="826" t="s">
        <v>589</v>
      </c>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406</v>
      </c>
      <c r="C31" s="777"/>
      <c r="D31" s="777"/>
      <c r="E31" s="777"/>
      <c r="F31" s="777"/>
      <c r="G31" s="777"/>
      <c r="H31" s="777"/>
      <c r="I31" s="777"/>
      <c r="J31" s="777"/>
      <c r="K31" s="777"/>
      <c r="L31" s="777"/>
      <c r="M31" s="777"/>
      <c r="N31" s="777"/>
      <c r="O31" s="777"/>
      <c r="P31" s="778"/>
      <c r="Q31" s="779">
        <v>486</v>
      </c>
      <c r="R31" s="780"/>
      <c r="S31" s="780"/>
      <c r="T31" s="780"/>
      <c r="U31" s="780"/>
      <c r="V31" s="780">
        <v>412</v>
      </c>
      <c r="W31" s="780"/>
      <c r="X31" s="780"/>
      <c r="Y31" s="780"/>
      <c r="Z31" s="780"/>
      <c r="AA31" s="780">
        <v>74</v>
      </c>
      <c r="AB31" s="780"/>
      <c r="AC31" s="780"/>
      <c r="AD31" s="780"/>
      <c r="AE31" s="781"/>
      <c r="AF31" s="782">
        <v>2099</v>
      </c>
      <c r="AG31" s="783"/>
      <c r="AH31" s="783"/>
      <c r="AI31" s="783"/>
      <c r="AJ31" s="784"/>
      <c r="AK31" s="830">
        <v>115</v>
      </c>
      <c r="AL31" s="826"/>
      <c r="AM31" s="826"/>
      <c r="AN31" s="826"/>
      <c r="AO31" s="826"/>
      <c r="AP31" s="826">
        <v>1546</v>
      </c>
      <c r="AQ31" s="826"/>
      <c r="AR31" s="826"/>
      <c r="AS31" s="826"/>
      <c r="AT31" s="826"/>
      <c r="AU31" s="826">
        <v>989</v>
      </c>
      <c r="AV31" s="826"/>
      <c r="AW31" s="826"/>
      <c r="AX31" s="826"/>
      <c r="AY31" s="826"/>
      <c r="AZ31" s="827" t="s">
        <v>589</v>
      </c>
      <c r="BA31" s="827"/>
      <c r="BB31" s="827"/>
      <c r="BC31" s="827"/>
      <c r="BD31" s="827"/>
      <c r="BE31" s="828" t="s">
        <v>407</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408</v>
      </c>
      <c r="C32" s="777"/>
      <c r="D32" s="777"/>
      <c r="E32" s="777"/>
      <c r="F32" s="777"/>
      <c r="G32" s="777"/>
      <c r="H32" s="777"/>
      <c r="I32" s="777"/>
      <c r="J32" s="777"/>
      <c r="K32" s="777"/>
      <c r="L32" s="777"/>
      <c r="M32" s="777"/>
      <c r="N32" s="777"/>
      <c r="O32" s="777"/>
      <c r="P32" s="778"/>
      <c r="Q32" s="779">
        <v>258</v>
      </c>
      <c r="R32" s="780"/>
      <c r="S32" s="780"/>
      <c r="T32" s="780"/>
      <c r="U32" s="780"/>
      <c r="V32" s="780">
        <v>258</v>
      </c>
      <c r="W32" s="780"/>
      <c r="X32" s="780"/>
      <c r="Y32" s="780"/>
      <c r="Z32" s="780"/>
      <c r="AA32" s="780">
        <v>0</v>
      </c>
      <c r="AB32" s="780"/>
      <c r="AC32" s="780"/>
      <c r="AD32" s="780"/>
      <c r="AE32" s="781"/>
      <c r="AF32" s="782">
        <v>0</v>
      </c>
      <c r="AG32" s="783"/>
      <c r="AH32" s="783"/>
      <c r="AI32" s="783"/>
      <c r="AJ32" s="784"/>
      <c r="AK32" s="830">
        <v>144</v>
      </c>
      <c r="AL32" s="826"/>
      <c r="AM32" s="826"/>
      <c r="AN32" s="826"/>
      <c r="AO32" s="826"/>
      <c r="AP32" s="826">
        <v>896</v>
      </c>
      <c r="AQ32" s="826"/>
      <c r="AR32" s="826"/>
      <c r="AS32" s="826"/>
      <c r="AT32" s="826"/>
      <c r="AU32" s="826">
        <v>693</v>
      </c>
      <c r="AV32" s="826"/>
      <c r="AW32" s="826"/>
      <c r="AX32" s="826"/>
      <c r="AY32" s="826"/>
      <c r="AZ32" s="827" t="s">
        <v>589</v>
      </c>
      <c r="BA32" s="827"/>
      <c r="BB32" s="827"/>
      <c r="BC32" s="827"/>
      <c r="BD32" s="827"/>
      <c r="BE32" s="828" t="s">
        <v>409</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410</v>
      </c>
      <c r="C33" s="777"/>
      <c r="D33" s="777"/>
      <c r="E33" s="777"/>
      <c r="F33" s="777"/>
      <c r="G33" s="777"/>
      <c r="H33" s="777"/>
      <c r="I33" s="777"/>
      <c r="J33" s="777"/>
      <c r="K33" s="777"/>
      <c r="L33" s="777"/>
      <c r="M33" s="777"/>
      <c r="N33" s="777"/>
      <c r="O33" s="777"/>
      <c r="P33" s="778"/>
      <c r="Q33" s="779">
        <v>24</v>
      </c>
      <c r="R33" s="780"/>
      <c r="S33" s="780"/>
      <c r="T33" s="780"/>
      <c r="U33" s="780"/>
      <c r="V33" s="780">
        <v>21</v>
      </c>
      <c r="W33" s="780"/>
      <c r="X33" s="780"/>
      <c r="Y33" s="780"/>
      <c r="Z33" s="780"/>
      <c r="AA33" s="780">
        <v>3</v>
      </c>
      <c r="AB33" s="780"/>
      <c r="AC33" s="780"/>
      <c r="AD33" s="780"/>
      <c r="AE33" s="781"/>
      <c r="AF33" s="782">
        <v>3</v>
      </c>
      <c r="AG33" s="783"/>
      <c r="AH33" s="783"/>
      <c r="AI33" s="783"/>
      <c r="AJ33" s="784"/>
      <c r="AK33" s="830" t="s">
        <v>589</v>
      </c>
      <c r="AL33" s="826"/>
      <c r="AM33" s="826"/>
      <c r="AN33" s="826"/>
      <c r="AO33" s="826"/>
      <c r="AP33" s="826" t="s">
        <v>589</v>
      </c>
      <c r="AQ33" s="826"/>
      <c r="AR33" s="826"/>
      <c r="AS33" s="826"/>
      <c r="AT33" s="826"/>
      <c r="AU33" s="826" t="s">
        <v>589</v>
      </c>
      <c r="AV33" s="826"/>
      <c r="AW33" s="826"/>
      <c r="AX33" s="826"/>
      <c r="AY33" s="826"/>
      <c r="AZ33" s="827" t="s">
        <v>589</v>
      </c>
      <c r="BA33" s="827"/>
      <c r="BB33" s="827"/>
      <c r="BC33" s="827"/>
      <c r="BD33" s="827"/>
      <c r="BE33" s="828" t="s">
        <v>409</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411</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390</v>
      </c>
      <c r="B63" s="785" t="s">
        <v>412</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2124</v>
      </c>
      <c r="AG63" s="840"/>
      <c r="AH63" s="840"/>
      <c r="AI63" s="840"/>
      <c r="AJ63" s="841"/>
      <c r="AK63" s="842"/>
      <c r="AL63" s="837"/>
      <c r="AM63" s="837"/>
      <c r="AN63" s="837"/>
      <c r="AO63" s="837"/>
      <c r="AP63" s="840">
        <v>2442</v>
      </c>
      <c r="AQ63" s="840"/>
      <c r="AR63" s="840"/>
      <c r="AS63" s="840"/>
      <c r="AT63" s="840"/>
      <c r="AU63" s="840">
        <v>1682</v>
      </c>
      <c r="AV63" s="840"/>
      <c r="AW63" s="840"/>
      <c r="AX63" s="840"/>
      <c r="AY63" s="840"/>
      <c r="AZ63" s="844"/>
      <c r="BA63" s="844"/>
      <c r="BB63" s="844"/>
      <c r="BC63" s="844"/>
      <c r="BD63" s="844"/>
      <c r="BE63" s="845"/>
      <c r="BF63" s="845"/>
      <c r="BG63" s="845"/>
      <c r="BH63" s="845"/>
      <c r="BI63" s="846"/>
      <c r="BJ63" s="847" t="s">
        <v>413</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415</v>
      </c>
      <c r="B66" s="724"/>
      <c r="C66" s="724"/>
      <c r="D66" s="724"/>
      <c r="E66" s="724"/>
      <c r="F66" s="724"/>
      <c r="G66" s="724"/>
      <c r="H66" s="724"/>
      <c r="I66" s="724"/>
      <c r="J66" s="724"/>
      <c r="K66" s="724"/>
      <c r="L66" s="724"/>
      <c r="M66" s="724"/>
      <c r="N66" s="724"/>
      <c r="O66" s="724"/>
      <c r="P66" s="725"/>
      <c r="Q66" s="729" t="s">
        <v>416</v>
      </c>
      <c r="R66" s="730"/>
      <c r="S66" s="730"/>
      <c r="T66" s="730"/>
      <c r="U66" s="731"/>
      <c r="V66" s="729" t="s">
        <v>417</v>
      </c>
      <c r="W66" s="730"/>
      <c r="X66" s="730"/>
      <c r="Y66" s="730"/>
      <c r="Z66" s="731"/>
      <c r="AA66" s="729" t="s">
        <v>418</v>
      </c>
      <c r="AB66" s="730"/>
      <c r="AC66" s="730"/>
      <c r="AD66" s="730"/>
      <c r="AE66" s="731"/>
      <c r="AF66" s="850" t="s">
        <v>419</v>
      </c>
      <c r="AG66" s="811"/>
      <c r="AH66" s="811"/>
      <c r="AI66" s="811"/>
      <c r="AJ66" s="851"/>
      <c r="AK66" s="729" t="s">
        <v>420</v>
      </c>
      <c r="AL66" s="724"/>
      <c r="AM66" s="724"/>
      <c r="AN66" s="724"/>
      <c r="AO66" s="725"/>
      <c r="AP66" s="729" t="s">
        <v>421</v>
      </c>
      <c r="AQ66" s="730"/>
      <c r="AR66" s="730"/>
      <c r="AS66" s="730"/>
      <c r="AT66" s="731"/>
      <c r="AU66" s="729" t="s">
        <v>422</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586</v>
      </c>
      <c r="C68" s="866"/>
      <c r="D68" s="866"/>
      <c r="E68" s="866"/>
      <c r="F68" s="866"/>
      <c r="G68" s="866"/>
      <c r="H68" s="866"/>
      <c r="I68" s="866"/>
      <c r="J68" s="866"/>
      <c r="K68" s="866"/>
      <c r="L68" s="866"/>
      <c r="M68" s="866"/>
      <c r="N68" s="866"/>
      <c r="O68" s="866"/>
      <c r="P68" s="867"/>
      <c r="Q68" s="868">
        <v>3996</v>
      </c>
      <c r="R68" s="862"/>
      <c r="S68" s="862"/>
      <c r="T68" s="862"/>
      <c r="U68" s="862"/>
      <c r="V68" s="862">
        <v>3591</v>
      </c>
      <c r="W68" s="862"/>
      <c r="X68" s="862"/>
      <c r="Y68" s="862"/>
      <c r="Z68" s="862"/>
      <c r="AA68" s="862">
        <v>406</v>
      </c>
      <c r="AB68" s="862"/>
      <c r="AC68" s="862"/>
      <c r="AD68" s="862"/>
      <c r="AE68" s="862"/>
      <c r="AF68" s="862">
        <v>406</v>
      </c>
      <c r="AG68" s="862"/>
      <c r="AH68" s="862"/>
      <c r="AI68" s="862"/>
      <c r="AJ68" s="862"/>
      <c r="AK68" s="862" t="s">
        <v>595</v>
      </c>
      <c r="AL68" s="862"/>
      <c r="AM68" s="862"/>
      <c r="AN68" s="862"/>
      <c r="AO68" s="862"/>
      <c r="AP68" s="862" t="s">
        <v>589</v>
      </c>
      <c r="AQ68" s="862"/>
      <c r="AR68" s="862"/>
      <c r="AS68" s="862"/>
      <c r="AT68" s="862"/>
      <c r="AU68" s="862" t="s">
        <v>589</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587</v>
      </c>
      <c r="C69" s="870"/>
      <c r="D69" s="870"/>
      <c r="E69" s="870"/>
      <c r="F69" s="870"/>
      <c r="G69" s="870"/>
      <c r="H69" s="870"/>
      <c r="I69" s="870"/>
      <c r="J69" s="870"/>
      <c r="K69" s="870"/>
      <c r="L69" s="870"/>
      <c r="M69" s="870"/>
      <c r="N69" s="870"/>
      <c r="O69" s="870"/>
      <c r="P69" s="871"/>
      <c r="Q69" s="872">
        <v>671</v>
      </c>
      <c r="R69" s="826"/>
      <c r="S69" s="826"/>
      <c r="T69" s="826"/>
      <c r="U69" s="826"/>
      <c r="V69" s="826">
        <v>594</v>
      </c>
      <c r="W69" s="826"/>
      <c r="X69" s="826"/>
      <c r="Y69" s="826"/>
      <c r="Z69" s="826"/>
      <c r="AA69" s="826">
        <v>76</v>
      </c>
      <c r="AB69" s="826"/>
      <c r="AC69" s="826"/>
      <c r="AD69" s="826"/>
      <c r="AE69" s="826"/>
      <c r="AF69" s="826">
        <v>76</v>
      </c>
      <c r="AG69" s="826"/>
      <c r="AH69" s="826"/>
      <c r="AI69" s="826"/>
      <c r="AJ69" s="826"/>
      <c r="AK69" s="826">
        <v>97</v>
      </c>
      <c r="AL69" s="826"/>
      <c r="AM69" s="826"/>
      <c r="AN69" s="826"/>
      <c r="AO69" s="826"/>
      <c r="AP69" s="826" t="s">
        <v>589</v>
      </c>
      <c r="AQ69" s="826"/>
      <c r="AR69" s="826"/>
      <c r="AS69" s="826"/>
      <c r="AT69" s="826"/>
      <c r="AU69" s="826" t="s">
        <v>589</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588</v>
      </c>
      <c r="C70" s="870"/>
      <c r="D70" s="870"/>
      <c r="E70" s="870"/>
      <c r="F70" s="870"/>
      <c r="G70" s="870"/>
      <c r="H70" s="870"/>
      <c r="I70" s="870"/>
      <c r="J70" s="870"/>
      <c r="K70" s="870"/>
      <c r="L70" s="870"/>
      <c r="M70" s="870"/>
      <c r="N70" s="870"/>
      <c r="O70" s="870"/>
      <c r="P70" s="871"/>
      <c r="Q70" s="872">
        <v>150467</v>
      </c>
      <c r="R70" s="826"/>
      <c r="S70" s="826"/>
      <c r="T70" s="826"/>
      <c r="U70" s="826"/>
      <c r="V70" s="826">
        <v>145866</v>
      </c>
      <c r="W70" s="826"/>
      <c r="X70" s="826"/>
      <c r="Y70" s="826"/>
      <c r="Z70" s="826"/>
      <c r="AA70" s="826">
        <v>4601</v>
      </c>
      <c r="AB70" s="826"/>
      <c r="AC70" s="826"/>
      <c r="AD70" s="826"/>
      <c r="AE70" s="826"/>
      <c r="AF70" s="826">
        <v>4601</v>
      </c>
      <c r="AG70" s="826"/>
      <c r="AH70" s="826"/>
      <c r="AI70" s="826"/>
      <c r="AJ70" s="826"/>
      <c r="AK70" s="826">
        <v>3000</v>
      </c>
      <c r="AL70" s="826"/>
      <c r="AM70" s="826"/>
      <c r="AN70" s="826"/>
      <c r="AO70" s="826"/>
      <c r="AP70" s="826" t="s">
        <v>589</v>
      </c>
      <c r="AQ70" s="826"/>
      <c r="AR70" s="826"/>
      <c r="AS70" s="826"/>
      <c r="AT70" s="826"/>
      <c r="AU70" s="826" t="s">
        <v>589</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c r="C71" s="870"/>
      <c r="D71" s="870"/>
      <c r="E71" s="870"/>
      <c r="F71" s="870"/>
      <c r="G71" s="870"/>
      <c r="H71" s="870"/>
      <c r="I71" s="870"/>
      <c r="J71" s="870"/>
      <c r="K71" s="870"/>
      <c r="L71" s="870"/>
      <c r="M71" s="870"/>
      <c r="N71" s="870"/>
      <c r="O71" s="870"/>
      <c r="P71" s="871"/>
      <c r="Q71" s="872"/>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c r="C72" s="870"/>
      <c r="D72" s="870"/>
      <c r="E72" s="870"/>
      <c r="F72" s="870"/>
      <c r="G72" s="870"/>
      <c r="H72" s="870"/>
      <c r="I72" s="870"/>
      <c r="J72" s="870"/>
      <c r="K72" s="870"/>
      <c r="L72" s="870"/>
      <c r="M72" s="870"/>
      <c r="N72" s="870"/>
      <c r="O72" s="870"/>
      <c r="P72" s="871"/>
      <c r="Q72" s="872"/>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c r="C73" s="870"/>
      <c r="D73" s="870"/>
      <c r="E73" s="870"/>
      <c r="F73" s="870"/>
      <c r="G73" s="870"/>
      <c r="H73" s="870"/>
      <c r="I73" s="870"/>
      <c r="J73" s="870"/>
      <c r="K73" s="870"/>
      <c r="L73" s="870"/>
      <c r="M73" s="870"/>
      <c r="N73" s="870"/>
      <c r="O73" s="870"/>
      <c r="P73" s="871"/>
      <c r="Q73" s="872"/>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c r="C74" s="870"/>
      <c r="D74" s="870"/>
      <c r="E74" s="870"/>
      <c r="F74" s="870"/>
      <c r="G74" s="870"/>
      <c r="H74" s="870"/>
      <c r="I74" s="870"/>
      <c r="J74" s="870"/>
      <c r="K74" s="870"/>
      <c r="L74" s="870"/>
      <c r="M74" s="870"/>
      <c r="N74" s="870"/>
      <c r="O74" s="870"/>
      <c r="P74" s="871"/>
      <c r="Q74" s="872"/>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c r="C75" s="870"/>
      <c r="D75" s="870"/>
      <c r="E75" s="870"/>
      <c r="F75" s="870"/>
      <c r="G75" s="870"/>
      <c r="H75" s="870"/>
      <c r="I75" s="870"/>
      <c r="J75" s="870"/>
      <c r="K75" s="870"/>
      <c r="L75" s="870"/>
      <c r="M75" s="870"/>
      <c r="N75" s="870"/>
      <c r="O75" s="870"/>
      <c r="P75" s="871"/>
      <c r="Q75" s="873"/>
      <c r="R75" s="874"/>
      <c r="S75" s="874"/>
      <c r="T75" s="874"/>
      <c r="U75" s="830"/>
      <c r="V75" s="875"/>
      <c r="W75" s="874"/>
      <c r="X75" s="874"/>
      <c r="Y75" s="874"/>
      <c r="Z75" s="830"/>
      <c r="AA75" s="875"/>
      <c r="AB75" s="874"/>
      <c r="AC75" s="874"/>
      <c r="AD75" s="874"/>
      <c r="AE75" s="830"/>
      <c r="AF75" s="875"/>
      <c r="AG75" s="874"/>
      <c r="AH75" s="874"/>
      <c r="AI75" s="874"/>
      <c r="AJ75" s="830"/>
      <c r="AK75" s="875"/>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390</v>
      </c>
      <c r="B88" s="785" t="s">
        <v>423</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5083</v>
      </c>
      <c r="AG88" s="840"/>
      <c r="AH88" s="840"/>
      <c r="AI88" s="840"/>
      <c r="AJ88" s="840"/>
      <c r="AK88" s="837"/>
      <c r="AL88" s="837"/>
      <c r="AM88" s="837"/>
      <c r="AN88" s="837"/>
      <c r="AO88" s="837"/>
      <c r="AP88" s="840" t="s">
        <v>589</v>
      </c>
      <c r="AQ88" s="840"/>
      <c r="AR88" s="840"/>
      <c r="AS88" s="840"/>
      <c r="AT88" s="840"/>
      <c r="AU88" s="840" t="s">
        <v>589</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785" t="s">
        <v>424</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432</v>
      </c>
      <c r="AB109" s="889"/>
      <c r="AC109" s="889"/>
      <c r="AD109" s="889"/>
      <c r="AE109" s="890"/>
      <c r="AF109" s="888" t="s">
        <v>433</v>
      </c>
      <c r="AG109" s="889"/>
      <c r="AH109" s="889"/>
      <c r="AI109" s="889"/>
      <c r="AJ109" s="890"/>
      <c r="AK109" s="888" t="s">
        <v>304</v>
      </c>
      <c r="AL109" s="889"/>
      <c r="AM109" s="889"/>
      <c r="AN109" s="889"/>
      <c r="AO109" s="890"/>
      <c r="AP109" s="888" t="s">
        <v>434</v>
      </c>
      <c r="AQ109" s="889"/>
      <c r="AR109" s="889"/>
      <c r="AS109" s="889"/>
      <c r="AT109" s="891"/>
      <c r="AU109" s="908" t="s">
        <v>431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432</v>
      </c>
      <c r="BR109" s="889"/>
      <c r="BS109" s="889"/>
      <c r="BT109" s="889"/>
      <c r="BU109" s="890"/>
      <c r="BV109" s="888" t="s">
        <v>433</v>
      </c>
      <c r="BW109" s="889"/>
      <c r="BX109" s="889"/>
      <c r="BY109" s="889"/>
      <c r="BZ109" s="890"/>
      <c r="CA109" s="888" t="s">
        <v>304</v>
      </c>
      <c r="CB109" s="889"/>
      <c r="CC109" s="889"/>
      <c r="CD109" s="889"/>
      <c r="CE109" s="890"/>
      <c r="CF109" s="909" t="s">
        <v>434</v>
      </c>
      <c r="CG109" s="909"/>
      <c r="CH109" s="909"/>
      <c r="CI109" s="909"/>
      <c r="CJ109" s="909"/>
      <c r="CK109" s="888" t="s">
        <v>435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432</v>
      </c>
      <c r="DH109" s="889"/>
      <c r="DI109" s="889"/>
      <c r="DJ109" s="889"/>
      <c r="DK109" s="890"/>
      <c r="DL109" s="888" t="s">
        <v>433</v>
      </c>
      <c r="DM109" s="889"/>
      <c r="DN109" s="889"/>
      <c r="DO109" s="889"/>
      <c r="DP109" s="890"/>
      <c r="DQ109" s="888" t="s">
        <v>304</v>
      </c>
      <c r="DR109" s="889"/>
      <c r="DS109" s="889"/>
      <c r="DT109" s="889"/>
      <c r="DU109" s="890"/>
      <c r="DV109" s="888" t="s">
        <v>434</v>
      </c>
      <c r="DW109" s="889"/>
      <c r="DX109" s="889"/>
      <c r="DY109" s="889"/>
      <c r="DZ109" s="891"/>
    </row>
    <row r="110" spans="1:131" s="221" customFormat="1" ht="26.25" customHeight="1" x14ac:dyDescent="0.15">
      <c r="A110" s="892" t="s">
        <v>436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892234</v>
      </c>
      <c r="AB110" s="896"/>
      <c r="AC110" s="896"/>
      <c r="AD110" s="896"/>
      <c r="AE110" s="897"/>
      <c r="AF110" s="898">
        <v>472472</v>
      </c>
      <c r="AG110" s="896"/>
      <c r="AH110" s="896"/>
      <c r="AI110" s="896"/>
      <c r="AJ110" s="897"/>
      <c r="AK110" s="898">
        <v>432523</v>
      </c>
      <c r="AL110" s="896"/>
      <c r="AM110" s="896"/>
      <c r="AN110" s="896"/>
      <c r="AO110" s="897"/>
      <c r="AP110" s="899">
        <v>26.5</v>
      </c>
      <c r="AQ110" s="900"/>
      <c r="AR110" s="900"/>
      <c r="AS110" s="900"/>
      <c r="AT110" s="901"/>
      <c r="AU110" s="902" t="s">
        <v>73</v>
      </c>
      <c r="AV110" s="903"/>
      <c r="AW110" s="903"/>
      <c r="AX110" s="903"/>
      <c r="AY110" s="903"/>
      <c r="AZ110" s="925" t="s">
        <v>437</v>
      </c>
      <c r="BA110" s="893"/>
      <c r="BB110" s="893"/>
      <c r="BC110" s="893"/>
      <c r="BD110" s="893"/>
      <c r="BE110" s="893"/>
      <c r="BF110" s="893"/>
      <c r="BG110" s="893"/>
      <c r="BH110" s="893"/>
      <c r="BI110" s="893"/>
      <c r="BJ110" s="893"/>
      <c r="BK110" s="893"/>
      <c r="BL110" s="893"/>
      <c r="BM110" s="893"/>
      <c r="BN110" s="893"/>
      <c r="BO110" s="893"/>
      <c r="BP110" s="894"/>
      <c r="BQ110" s="926">
        <v>3428964</v>
      </c>
      <c r="BR110" s="927"/>
      <c r="BS110" s="927"/>
      <c r="BT110" s="927"/>
      <c r="BU110" s="927"/>
      <c r="BV110" s="927">
        <v>3212983</v>
      </c>
      <c r="BW110" s="927"/>
      <c r="BX110" s="927"/>
      <c r="BY110" s="927"/>
      <c r="BZ110" s="927"/>
      <c r="CA110" s="927">
        <v>3070805</v>
      </c>
      <c r="CB110" s="927"/>
      <c r="CC110" s="927"/>
      <c r="CD110" s="927"/>
      <c r="CE110" s="927"/>
      <c r="CF110" s="940">
        <v>187.8</v>
      </c>
      <c r="CG110" s="941"/>
      <c r="CH110" s="941"/>
      <c r="CI110" s="941"/>
      <c r="CJ110" s="941"/>
      <c r="CK110" s="942" t="s">
        <v>438</v>
      </c>
      <c r="CL110" s="943"/>
      <c r="CM110" s="925" t="s">
        <v>439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440</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21" customFormat="1" ht="26.25" customHeight="1" x14ac:dyDescent="0.15">
      <c r="A111" s="930" t="s">
        <v>441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442</v>
      </c>
      <c r="AG111" s="934"/>
      <c r="AH111" s="934"/>
      <c r="AI111" s="934"/>
      <c r="AJ111" s="935"/>
      <c r="AK111" s="936" t="s">
        <v>443</v>
      </c>
      <c r="AL111" s="934"/>
      <c r="AM111" s="934"/>
      <c r="AN111" s="934"/>
      <c r="AO111" s="935"/>
      <c r="AP111" s="937" t="s">
        <v>392</v>
      </c>
      <c r="AQ111" s="938"/>
      <c r="AR111" s="938"/>
      <c r="AS111" s="938"/>
      <c r="AT111" s="939"/>
      <c r="AU111" s="904"/>
      <c r="AV111" s="905"/>
      <c r="AW111" s="905"/>
      <c r="AX111" s="905"/>
      <c r="AY111" s="905"/>
      <c r="AZ111" s="918" t="s">
        <v>444</v>
      </c>
      <c r="BA111" s="919"/>
      <c r="BB111" s="919"/>
      <c r="BC111" s="919"/>
      <c r="BD111" s="919"/>
      <c r="BE111" s="919"/>
      <c r="BF111" s="919"/>
      <c r="BG111" s="919"/>
      <c r="BH111" s="919"/>
      <c r="BI111" s="919"/>
      <c r="BJ111" s="919"/>
      <c r="BK111" s="919"/>
      <c r="BL111" s="919"/>
      <c r="BM111" s="919"/>
      <c r="BN111" s="919"/>
      <c r="BO111" s="919"/>
      <c r="BP111" s="920"/>
      <c r="BQ111" s="921" t="s">
        <v>442</v>
      </c>
      <c r="BR111" s="922"/>
      <c r="BS111" s="922"/>
      <c r="BT111" s="922"/>
      <c r="BU111" s="922"/>
      <c r="BV111" s="922" t="s">
        <v>443</v>
      </c>
      <c r="BW111" s="922"/>
      <c r="BX111" s="922"/>
      <c r="BY111" s="922"/>
      <c r="BZ111" s="922"/>
      <c r="CA111" s="922" t="s">
        <v>442</v>
      </c>
      <c r="CB111" s="922"/>
      <c r="CC111" s="922"/>
      <c r="CD111" s="922"/>
      <c r="CE111" s="922"/>
      <c r="CF111" s="916" t="s">
        <v>443</v>
      </c>
      <c r="CG111" s="917"/>
      <c r="CH111" s="917"/>
      <c r="CI111" s="917"/>
      <c r="CJ111" s="917"/>
      <c r="CK111" s="944"/>
      <c r="CL111" s="945"/>
      <c r="CM111" s="918" t="s">
        <v>445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413</v>
      </c>
      <c r="DH111" s="922"/>
      <c r="DI111" s="922"/>
      <c r="DJ111" s="922"/>
      <c r="DK111" s="922"/>
      <c r="DL111" s="922" t="s">
        <v>392</v>
      </c>
      <c r="DM111" s="922"/>
      <c r="DN111" s="922"/>
      <c r="DO111" s="922"/>
      <c r="DP111" s="922"/>
      <c r="DQ111" s="922" t="s">
        <v>443</v>
      </c>
      <c r="DR111" s="922"/>
      <c r="DS111" s="922"/>
      <c r="DT111" s="922"/>
      <c r="DU111" s="922"/>
      <c r="DV111" s="923" t="s">
        <v>442</v>
      </c>
      <c r="DW111" s="923"/>
      <c r="DX111" s="923"/>
      <c r="DY111" s="923"/>
      <c r="DZ111" s="924"/>
    </row>
    <row r="112" spans="1:131" s="221" customFormat="1" ht="26.25" customHeight="1" x14ac:dyDescent="0.15">
      <c r="A112" s="948" t="s">
        <v>446</v>
      </c>
      <c r="B112" s="949"/>
      <c r="C112" s="919" t="s">
        <v>447</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448</v>
      </c>
      <c r="AB112" s="955"/>
      <c r="AC112" s="955"/>
      <c r="AD112" s="955"/>
      <c r="AE112" s="956"/>
      <c r="AF112" s="957" t="s">
        <v>442</v>
      </c>
      <c r="AG112" s="955"/>
      <c r="AH112" s="955"/>
      <c r="AI112" s="955"/>
      <c r="AJ112" s="956"/>
      <c r="AK112" s="957" t="s">
        <v>413</v>
      </c>
      <c r="AL112" s="955"/>
      <c r="AM112" s="955"/>
      <c r="AN112" s="955"/>
      <c r="AO112" s="956"/>
      <c r="AP112" s="958" t="s">
        <v>392</v>
      </c>
      <c r="AQ112" s="959"/>
      <c r="AR112" s="959"/>
      <c r="AS112" s="959"/>
      <c r="AT112" s="960"/>
      <c r="AU112" s="904"/>
      <c r="AV112" s="905"/>
      <c r="AW112" s="905"/>
      <c r="AX112" s="905"/>
      <c r="AY112" s="905"/>
      <c r="AZ112" s="918" t="s">
        <v>449</v>
      </c>
      <c r="BA112" s="919"/>
      <c r="BB112" s="919"/>
      <c r="BC112" s="919"/>
      <c r="BD112" s="919"/>
      <c r="BE112" s="919"/>
      <c r="BF112" s="919"/>
      <c r="BG112" s="919"/>
      <c r="BH112" s="919"/>
      <c r="BI112" s="919"/>
      <c r="BJ112" s="919"/>
      <c r="BK112" s="919"/>
      <c r="BL112" s="919"/>
      <c r="BM112" s="919"/>
      <c r="BN112" s="919"/>
      <c r="BO112" s="919"/>
      <c r="BP112" s="920"/>
      <c r="BQ112" s="921">
        <v>2007878</v>
      </c>
      <c r="BR112" s="922"/>
      <c r="BS112" s="922"/>
      <c r="BT112" s="922"/>
      <c r="BU112" s="922"/>
      <c r="BV112" s="922">
        <v>1859046</v>
      </c>
      <c r="BW112" s="922"/>
      <c r="BX112" s="922"/>
      <c r="BY112" s="922"/>
      <c r="BZ112" s="922"/>
      <c r="CA112" s="922">
        <v>1682039</v>
      </c>
      <c r="CB112" s="922"/>
      <c r="CC112" s="922"/>
      <c r="CD112" s="922"/>
      <c r="CE112" s="922"/>
      <c r="CF112" s="916">
        <v>102.9</v>
      </c>
      <c r="CG112" s="917"/>
      <c r="CH112" s="917"/>
      <c r="CI112" s="917"/>
      <c r="CJ112" s="917"/>
      <c r="CK112" s="944"/>
      <c r="CL112" s="945"/>
      <c r="CM112" s="918" t="s">
        <v>450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448</v>
      </c>
      <c r="DH112" s="922"/>
      <c r="DI112" s="922"/>
      <c r="DJ112" s="922"/>
      <c r="DK112" s="922"/>
      <c r="DL112" s="922" t="s">
        <v>442</v>
      </c>
      <c r="DM112" s="922"/>
      <c r="DN112" s="922"/>
      <c r="DO112" s="922"/>
      <c r="DP112" s="922"/>
      <c r="DQ112" s="922" t="s">
        <v>443</v>
      </c>
      <c r="DR112" s="922"/>
      <c r="DS112" s="922"/>
      <c r="DT112" s="922"/>
      <c r="DU112" s="922"/>
      <c r="DV112" s="923" t="s">
        <v>442</v>
      </c>
      <c r="DW112" s="923"/>
      <c r="DX112" s="923"/>
      <c r="DY112" s="923"/>
      <c r="DZ112" s="924"/>
    </row>
    <row r="113" spans="1:130" s="221" customFormat="1" ht="26.25" customHeight="1" x14ac:dyDescent="0.15">
      <c r="A113" s="950"/>
      <c r="B113" s="951"/>
      <c r="C113" s="919" t="s">
        <v>451</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194899</v>
      </c>
      <c r="AB113" s="934"/>
      <c r="AC113" s="934"/>
      <c r="AD113" s="934"/>
      <c r="AE113" s="935"/>
      <c r="AF113" s="936">
        <v>185209</v>
      </c>
      <c r="AG113" s="934"/>
      <c r="AH113" s="934"/>
      <c r="AI113" s="934"/>
      <c r="AJ113" s="935"/>
      <c r="AK113" s="936">
        <v>223984</v>
      </c>
      <c r="AL113" s="934"/>
      <c r="AM113" s="934"/>
      <c r="AN113" s="934"/>
      <c r="AO113" s="935"/>
      <c r="AP113" s="937">
        <v>13.7</v>
      </c>
      <c r="AQ113" s="938"/>
      <c r="AR113" s="938"/>
      <c r="AS113" s="938"/>
      <c r="AT113" s="939"/>
      <c r="AU113" s="904"/>
      <c r="AV113" s="905"/>
      <c r="AW113" s="905"/>
      <c r="AX113" s="905"/>
      <c r="AY113" s="905"/>
      <c r="AZ113" s="918" t="s">
        <v>452</v>
      </c>
      <c r="BA113" s="919"/>
      <c r="BB113" s="919"/>
      <c r="BC113" s="919"/>
      <c r="BD113" s="919"/>
      <c r="BE113" s="919"/>
      <c r="BF113" s="919"/>
      <c r="BG113" s="919"/>
      <c r="BH113" s="919"/>
      <c r="BI113" s="919"/>
      <c r="BJ113" s="919"/>
      <c r="BK113" s="919"/>
      <c r="BL113" s="919"/>
      <c r="BM113" s="919"/>
      <c r="BN113" s="919"/>
      <c r="BO113" s="919"/>
      <c r="BP113" s="920"/>
      <c r="BQ113" s="921" t="s">
        <v>442</v>
      </c>
      <c r="BR113" s="922"/>
      <c r="BS113" s="922"/>
      <c r="BT113" s="922"/>
      <c r="BU113" s="922"/>
      <c r="BV113" s="922" t="s">
        <v>443</v>
      </c>
      <c r="BW113" s="922"/>
      <c r="BX113" s="922"/>
      <c r="BY113" s="922"/>
      <c r="BZ113" s="922"/>
      <c r="CA113" s="922" t="s">
        <v>448</v>
      </c>
      <c r="CB113" s="922"/>
      <c r="CC113" s="922"/>
      <c r="CD113" s="922"/>
      <c r="CE113" s="922"/>
      <c r="CF113" s="916" t="s">
        <v>392</v>
      </c>
      <c r="CG113" s="917"/>
      <c r="CH113" s="917"/>
      <c r="CI113" s="917"/>
      <c r="CJ113" s="917"/>
      <c r="CK113" s="944"/>
      <c r="CL113" s="945"/>
      <c r="CM113" s="918" t="s">
        <v>453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442</v>
      </c>
      <c r="DH113" s="955"/>
      <c r="DI113" s="955"/>
      <c r="DJ113" s="955"/>
      <c r="DK113" s="956"/>
      <c r="DL113" s="957" t="s">
        <v>443</v>
      </c>
      <c r="DM113" s="955"/>
      <c r="DN113" s="955"/>
      <c r="DO113" s="955"/>
      <c r="DP113" s="956"/>
      <c r="DQ113" s="957" t="s">
        <v>413</v>
      </c>
      <c r="DR113" s="955"/>
      <c r="DS113" s="955"/>
      <c r="DT113" s="955"/>
      <c r="DU113" s="956"/>
      <c r="DV113" s="958" t="s">
        <v>442</v>
      </c>
      <c r="DW113" s="959"/>
      <c r="DX113" s="959"/>
      <c r="DY113" s="959"/>
      <c r="DZ113" s="960"/>
    </row>
    <row r="114" spans="1:130" s="221" customFormat="1" ht="26.25" customHeight="1" x14ac:dyDescent="0.15">
      <c r="A114" s="950"/>
      <c r="B114" s="951"/>
      <c r="C114" s="919" t="s">
        <v>454</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t="s">
        <v>443</v>
      </c>
      <c r="AB114" s="955"/>
      <c r="AC114" s="955"/>
      <c r="AD114" s="955"/>
      <c r="AE114" s="956"/>
      <c r="AF114" s="957" t="s">
        <v>413</v>
      </c>
      <c r="AG114" s="955"/>
      <c r="AH114" s="955"/>
      <c r="AI114" s="955"/>
      <c r="AJ114" s="956"/>
      <c r="AK114" s="957" t="s">
        <v>442</v>
      </c>
      <c r="AL114" s="955"/>
      <c r="AM114" s="955"/>
      <c r="AN114" s="955"/>
      <c r="AO114" s="956"/>
      <c r="AP114" s="958" t="s">
        <v>448</v>
      </c>
      <c r="AQ114" s="959"/>
      <c r="AR114" s="959"/>
      <c r="AS114" s="959"/>
      <c r="AT114" s="960"/>
      <c r="AU114" s="904"/>
      <c r="AV114" s="905"/>
      <c r="AW114" s="905"/>
      <c r="AX114" s="905"/>
      <c r="AY114" s="905"/>
      <c r="AZ114" s="918" t="s">
        <v>455</v>
      </c>
      <c r="BA114" s="919"/>
      <c r="BB114" s="919"/>
      <c r="BC114" s="919"/>
      <c r="BD114" s="919"/>
      <c r="BE114" s="919"/>
      <c r="BF114" s="919"/>
      <c r="BG114" s="919"/>
      <c r="BH114" s="919"/>
      <c r="BI114" s="919"/>
      <c r="BJ114" s="919"/>
      <c r="BK114" s="919"/>
      <c r="BL114" s="919"/>
      <c r="BM114" s="919"/>
      <c r="BN114" s="919"/>
      <c r="BO114" s="919"/>
      <c r="BP114" s="920"/>
      <c r="BQ114" s="921">
        <v>91553</v>
      </c>
      <c r="BR114" s="922"/>
      <c r="BS114" s="922"/>
      <c r="BT114" s="922"/>
      <c r="BU114" s="922"/>
      <c r="BV114" s="922">
        <v>94435</v>
      </c>
      <c r="BW114" s="922"/>
      <c r="BX114" s="922"/>
      <c r="BY114" s="922"/>
      <c r="BZ114" s="922"/>
      <c r="CA114" s="922">
        <v>73748</v>
      </c>
      <c r="CB114" s="922"/>
      <c r="CC114" s="922"/>
      <c r="CD114" s="922"/>
      <c r="CE114" s="922"/>
      <c r="CF114" s="916">
        <v>4.5</v>
      </c>
      <c r="CG114" s="917"/>
      <c r="CH114" s="917"/>
      <c r="CI114" s="917"/>
      <c r="CJ114" s="917"/>
      <c r="CK114" s="944"/>
      <c r="CL114" s="945"/>
      <c r="CM114" s="918" t="s">
        <v>456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443</v>
      </c>
      <c r="DH114" s="955"/>
      <c r="DI114" s="955"/>
      <c r="DJ114" s="955"/>
      <c r="DK114" s="956"/>
      <c r="DL114" s="957" t="s">
        <v>448</v>
      </c>
      <c r="DM114" s="955"/>
      <c r="DN114" s="955"/>
      <c r="DO114" s="955"/>
      <c r="DP114" s="956"/>
      <c r="DQ114" s="957" t="s">
        <v>457</v>
      </c>
      <c r="DR114" s="955"/>
      <c r="DS114" s="955"/>
      <c r="DT114" s="955"/>
      <c r="DU114" s="956"/>
      <c r="DV114" s="958" t="s">
        <v>448</v>
      </c>
      <c r="DW114" s="959"/>
      <c r="DX114" s="959"/>
      <c r="DY114" s="959"/>
      <c r="DZ114" s="960"/>
    </row>
    <row r="115" spans="1:130" s="221" customFormat="1" ht="26.25" customHeight="1" x14ac:dyDescent="0.15">
      <c r="A115" s="950"/>
      <c r="B115" s="951"/>
      <c r="C115" s="919" t="s">
        <v>458</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443</v>
      </c>
      <c r="AB115" s="934"/>
      <c r="AC115" s="934"/>
      <c r="AD115" s="934"/>
      <c r="AE115" s="935"/>
      <c r="AF115" s="936" t="s">
        <v>448</v>
      </c>
      <c r="AG115" s="934"/>
      <c r="AH115" s="934"/>
      <c r="AI115" s="934"/>
      <c r="AJ115" s="935"/>
      <c r="AK115" s="936" t="s">
        <v>443</v>
      </c>
      <c r="AL115" s="934"/>
      <c r="AM115" s="934"/>
      <c r="AN115" s="934"/>
      <c r="AO115" s="935"/>
      <c r="AP115" s="937" t="s">
        <v>413</v>
      </c>
      <c r="AQ115" s="938"/>
      <c r="AR115" s="938"/>
      <c r="AS115" s="938"/>
      <c r="AT115" s="939"/>
      <c r="AU115" s="904"/>
      <c r="AV115" s="905"/>
      <c r="AW115" s="905"/>
      <c r="AX115" s="905"/>
      <c r="AY115" s="905"/>
      <c r="AZ115" s="918" t="s">
        <v>459</v>
      </c>
      <c r="BA115" s="919"/>
      <c r="BB115" s="919"/>
      <c r="BC115" s="919"/>
      <c r="BD115" s="919"/>
      <c r="BE115" s="919"/>
      <c r="BF115" s="919"/>
      <c r="BG115" s="919"/>
      <c r="BH115" s="919"/>
      <c r="BI115" s="919"/>
      <c r="BJ115" s="919"/>
      <c r="BK115" s="919"/>
      <c r="BL115" s="919"/>
      <c r="BM115" s="919"/>
      <c r="BN115" s="919"/>
      <c r="BO115" s="919"/>
      <c r="BP115" s="920"/>
      <c r="BQ115" s="921" t="s">
        <v>413</v>
      </c>
      <c r="BR115" s="922"/>
      <c r="BS115" s="922"/>
      <c r="BT115" s="922"/>
      <c r="BU115" s="922"/>
      <c r="BV115" s="922" t="s">
        <v>448</v>
      </c>
      <c r="BW115" s="922"/>
      <c r="BX115" s="922"/>
      <c r="BY115" s="922"/>
      <c r="BZ115" s="922"/>
      <c r="CA115" s="922" t="s">
        <v>413</v>
      </c>
      <c r="CB115" s="922"/>
      <c r="CC115" s="922"/>
      <c r="CD115" s="922"/>
      <c r="CE115" s="922"/>
      <c r="CF115" s="916" t="s">
        <v>442</v>
      </c>
      <c r="CG115" s="917"/>
      <c r="CH115" s="917"/>
      <c r="CI115" s="917"/>
      <c r="CJ115" s="917"/>
      <c r="CK115" s="944"/>
      <c r="CL115" s="945"/>
      <c r="CM115" s="918" t="s">
        <v>460</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443</v>
      </c>
      <c r="DH115" s="955"/>
      <c r="DI115" s="955"/>
      <c r="DJ115" s="955"/>
      <c r="DK115" s="956"/>
      <c r="DL115" s="957" t="s">
        <v>442</v>
      </c>
      <c r="DM115" s="955"/>
      <c r="DN115" s="955"/>
      <c r="DO115" s="955"/>
      <c r="DP115" s="956"/>
      <c r="DQ115" s="957" t="s">
        <v>443</v>
      </c>
      <c r="DR115" s="955"/>
      <c r="DS115" s="955"/>
      <c r="DT115" s="955"/>
      <c r="DU115" s="956"/>
      <c r="DV115" s="958" t="s">
        <v>443</v>
      </c>
      <c r="DW115" s="959"/>
      <c r="DX115" s="959"/>
      <c r="DY115" s="959"/>
      <c r="DZ115" s="960"/>
    </row>
    <row r="116" spans="1:130" s="221" customFormat="1" ht="26.25" customHeight="1" x14ac:dyDescent="0.15">
      <c r="A116" s="952"/>
      <c r="B116" s="953"/>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442</v>
      </c>
      <c r="AB116" s="955"/>
      <c r="AC116" s="955"/>
      <c r="AD116" s="955"/>
      <c r="AE116" s="956"/>
      <c r="AF116" s="957" t="s">
        <v>442</v>
      </c>
      <c r="AG116" s="955"/>
      <c r="AH116" s="955"/>
      <c r="AI116" s="955"/>
      <c r="AJ116" s="956"/>
      <c r="AK116" s="957" t="s">
        <v>413</v>
      </c>
      <c r="AL116" s="955"/>
      <c r="AM116" s="955"/>
      <c r="AN116" s="955"/>
      <c r="AO116" s="956"/>
      <c r="AP116" s="958" t="s">
        <v>442</v>
      </c>
      <c r="AQ116" s="959"/>
      <c r="AR116" s="959"/>
      <c r="AS116" s="959"/>
      <c r="AT116" s="960"/>
      <c r="AU116" s="904"/>
      <c r="AV116" s="905"/>
      <c r="AW116" s="905"/>
      <c r="AX116" s="905"/>
      <c r="AY116" s="905"/>
      <c r="AZ116" s="963" t="s">
        <v>462</v>
      </c>
      <c r="BA116" s="964"/>
      <c r="BB116" s="964"/>
      <c r="BC116" s="964"/>
      <c r="BD116" s="964"/>
      <c r="BE116" s="964"/>
      <c r="BF116" s="964"/>
      <c r="BG116" s="964"/>
      <c r="BH116" s="964"/>
      <c r="BI116" s="964"/>
      <c r="BJ116" s="964"/>
      <c r="BK116" s="964"/>
      <c r="BL116" s="964"/>
      <c r="BM116" s="964"/>
      <c r="BN116" s="964"/>
      <c r="BO116" s="964"/>
      <c r="BP116" s="965"/>
      <c r="BQ116" s="921" t="s">
        <v>442</v>
      </c>
      <c r="BR116" s="922"/>
      <c r="BS116" s="922"/>
      <c r="BT116" s="922"/>
      <c r="BU116" s="922"/>
      <c r="BV116" s="922" t="s">
        <v>443</v>
      </c>
      <c r="BW116" s="922"/>
      <c r="BX116" s="922"/>
      <c r="BY116" s="922"/>
      <c r="BZ116" s="922"/>
      <c r="CA116" s="922" t="s">
        <v>448</v>
      </c>
      <c r="CB116" s="922"/>
      <c r="CC116" s="922"/>
      <c r="CD116" s="922"/>
      <c r="CE116" s="922"/>
      <c r="CF116" s="916" t="s">
        <v>442</v>
      </c>
      <c r="CG116" s="917"/>
      <c r="CH116" s="917"/>
      <c r="CI116" s="917"/>
      <c r="CJ116" s="917"/>
      <c r="CK116" s="944"/>
      <c r="CL116" s="945"/>
      <c r="CM116" s="918" t="s">
        <v>463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443</v>
      </c>
      <c r="DH116" s="955"/>
      <c r="DI116" s="955"/>
      <c r="DJ116" s="955"/>
      <c r="DK116" s="956"/>
      <c r="DL116" s="957" t="s">
        <v>448</v>
      </c>
      <c r="DM116" s="955"/>
      <c r="DN116" s="955"/>
      <c r="DO116" s="955"/>
      <c r="DP116" s="956"/>
      <c r="DQ116" s="957" t="s">
        <v>443</v>
      </c>
      <c r="DR116" s="955"/>
      <c r="DS116" s="955"/>
      <c r="DT116" s="955"/>
      <c r="DU116" s="956"/>
      <c r="DV116" s="958" t="s">
        <v>442</v>
      </c>
      <c r="DW116" s="959"/>
      <c r="DX116" s="959"/>
      <c r="DY116" s="959"/>
      <c r="DZ116" s="960"/>
    </row>
    <row r="117" spans="1:130" s="221" customFormat="1" ht="26.25" customHeight="1" x14ac:dyDescent="0.15">
      <c r="A117" s="908" t="s">
        <v>187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464</v>
      </c>
      <c r="Z117" s="890"/>
      <c r="AA117" s="974">
        <v>1087133</v>
      </c>
      <c r="AB117" s="975"/>
      <c r="AC117" s="975"/>
      <c r="AD117" s="975"/>
      <c r="AE117" s="976"/>
      <c r="AF117" s="977">
        <v>657681</v>
      </c>
      <c r="AG117" s="975"/>
      <c r="AH117" s="975"/>
      <c r="AI117" s="975"/>
      <c r="AJ117" s="976"/>
      <c r="AK117" s="977">
        <v>656507</v>
      </c>
      <c r="AL117" s="975"/>
      <c r="AM117" s="975"/>
      <c r="AN117" s="975"/>
      <c r="AO117" s="976"/>
      <c r="AP117" s="978"/>
      <c r="AQ117" s="979"/>
      <c r="AR117" s="979"/>
      <c r="AS117" s="979"/>
      <c r="AT117" s="980"/>
      <c r="AU117" s="904"/>
      <c r="AV117" s="905"/>
      <c r="AW117" s="905"/>
      <c r="AX117" s="905"/>
      <c r="AY117" s="905"/>
      <c r="AZ117" s="970" t="s">
        <v>465</v>
      </c>
      <c r="BA117" s="971"/>
      <c r="BB117" s="971"/>
      <c r="BC117" s="971"/>
      <c r="BD117" s="971"/>
      <c r="BE117" s="971"/>
      <c r="BF117" s="971"/>
      <c r="BG117" s="971"/>
      <c r="BH117" s="971"/>
      <c r="BI117" s="971"/>
      <c r="BJ117" s="971"/>
      <c r="BK117" s="971"/>
      <c r="BL117" s="971"/>
      <c r="BM117" s="971"/>
      <c r="BN117" s="971"/>
      <c r="BO117" s="971"/>
      <c r="BP117" s="972"/>
      <c r="BQ117" s="921" t="s">
        <v>442</v>
      </c>
      <c r="BR117" s="922"/>
      <c r="BS117" s="922"/>
      <c r="BT117" s="922"/>
      <c r="BU117" s="922"/>
      <c r="BV117" s="922" t="s">
        <v>392</v>
      </c>
      <c r="BW117" s="922"/>
      <c r="BX117" s="922"/>
      <c r="BY117" s="922"/>
      <c r="BZ117" s="922"/>
      <c r="CA117" s="922" t="s">
        <v>442</v>
      </c>
      <c r="CB117" s="922"/>
      <c r="CC117" s="922"/>
      <c r="CD117" s="922"/>
      <c r="CE117" s="922"/>
      <c r="CF117" s="916" t="s">
        <v>413</v>
      </c>
      <c r="CG117" s="917"/>
      <c r="CH117" s="917"/>
      <c r="CI117" s="917"/>
      <c r="CJ117" s="917"/>
      <c r="CK117" s="944"/>
      <c r="CL117" s="945"/>
      <c r="CM117" s="918" t="s">
        <v>466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413</v>
      </c>
      <c r="DH117" s="955"/>
      <c r="DI117" s="955"/>
      <c r="DJ117" s="955"/>
      <c r="DK117" s="956"/>
      <c r="DL117" s="957" t="s">
        <v>442</v>
      </c>
      <c r="DM117" s="955"/>
      <c r="DN117" s="955"/>
      <c r="DO117" s="955"/>
      <c r="DP117" s="956"/>
      <c r="DQ117" s="957" t="s">
        <v>392</v>
      </c>
      <c r="DR117" s="955"/>
      <c r="DS117" s="955"/>
      <c r="DT117" s="955"/>
      <c r="DU117" s="956"/>
      <c r="DV117" s="958" t="s">
        <v>392</v>
      </c>
      <c r="DW117" s="959"/>
      <c r="DX117" s="959"/>
      <c r="DY117" s="959"/>
      <c r="DZ117" s="960"/>
    </row>
    <row r="118" spans="1:130" s="221" customFormat="1" ht="26.25" customHeight="1" x14ac:dyDescent="0.15">
      <c r="A118" s="908" t="s">
        <v>435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432</v>
      </c>
      <c r="AB118" s="889"/>
      <c r="AC118" s="889"/>
      <c r="AD118" s="889"/>
      <c r="AE118" s="890"/>
      <c r="AF118" s="888" t="s">
        <v>433</v>
      </c>
      <c r="AG118" s="889"/>
      <c r="AH118" s="889"/>
      <c r="AI118" s="889"/>
      <c r="AJ118" s="890"/>
      <c r="AK118" s="888" t="s">
        <v>304</v>
      </c>
      <c r="AL118" s="889"/>
      <c r="AM118" s="889"/>
      <c r="AN118" s="889"/>
      <c r="AO118" s="890"/>
      <c r="AP118" s="966" t="s">
        <v>434</v>
      </c>
      <c r="AQ118" s="967"/>
      <c r="AR118" s="967"/>
      <c r="AS118" s="967"/>
      <c r="AT118" s="968"/>
      <c r="AU118" s="904"/>
      <c r="AV118" s="905"/>
      <c r="AW118" s="905"/>
      <c r="AX118" s="905"/>
      <c r="AY118" s="905"/>
      <c r="AZ118" s="969" t="s">
        <v>467</v>
      </c>
      <c r="BA118" s="961"/>
      <c r="BB118" s="961"/>
      <c r="BC118" s="961"/>
      <c r="BD118" s="961"/>
      <c r="BE118" s="961"/>
      <c r="BF118" s="961"/>
      <c r="BG118" s="961"/>
      <c r="BH118" s="961"/>
      <c r="BI118" s="961"/>
      <c r="BJ118" s="961"/>
      <c r="BK118" s="961"/>
      <c r="BL118" s="961"/>
      <c r="BM118" s="961"/>
      <c r="BN118" s="961"/>
      <c r="BO118" s="961"/>
      <c r="BP118" s="962"/>
      <c r="BQ118" s="995" t="s">
        <v>443</v>
      </c>
      <c r="BR118" s="996"/>
      <c r="BS118" s="996"/>
      <c r="BT118" s="996"/>
      <c r="BU118" s="996"/>
      <c r="BV118" s="996" t="s">
        <v>443</v>
      </c>
      <c r="BW118" s="996"/>
      <c r="BX118" s="996"/>
      <c r="BY118" s="996"/>
      <c r="BZ118" s="996"/>
      <c r="CA118" s="996" t="s">
        <v>442</v>
      </c>
      <c r="CB118" s="996"/>
      <c r="CC118" s="996"/>
      <c r="CD118" s="996"/>
      <c r="CE118" s="996"/>
      <c r="CF118" s="916" t="s">
        <v>443</v>
      </c>
      <c r="CG118" s="917"/>
      <c r="CH118" s="917"/>
      <c r="CI118" s="917"/>
      <c r="CJ118" s="917"/>
      <c r="CK118" s="944"/>
      <c r="CL118" s="945"/>
      <c r="CM118" s="918" t="s">
        <v>468</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392</v>
      </c>
      <c r="DH118" s="955"/>
      <c r="DI118" s="955"/>
      <c r="DJ118" s="955"/>
      <c r="DK118" s="956"/>
      <c r="DL118" s="957" t="s">
        <v>442</v>
      </c>
      <c r="DM118" s="955"/>
      <c r="DN118" s="955"/>
      <c r="DO118" s="955"/>
      <c r="DP118" s="956"/>
      <c r="DQ118" s="957" t="s">
        <v>413</v>
      </c>
      <c r="DR118" s="955"/>
      <c r="DS118" s="955"/>
      <c r="DT118" s="955"/>
      <c r="DU118" s="956"/>
      <c r="DV118" s="958" t="s">
        <v>392</v>
      </c>
      <c r="DW118" s="959"/>
      <c r="DX118" s="959"/>
      <c r="DY118" s="959"/>
      <c r="DZ118" s="960"/>
    </row>
    <row r="119" spans="1:130" s="221" customFormat="1" ht="26.25" customHeight="1" x14ac:dyDescent="0.15">
      <c r="A119" s="1052" t="s">
        <v>438</v>
      </c>
      <c r="B119" s="943"/>
      <c r="C119" s="925" t="s">
        <v>439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413</v>
      </c>
      <c r="AB119" s="896"/>
      <c r="AC119" s="896"/>
      <c r="AD119" s="896"/>
      <c r="AE119" s="897"/>
      <c r="AF119" s="898" t="s">
        <v>413</v>
      </c>
      <c r="AG119" s="896"/>
      <c r="AH119" s="896"/>
      <c r="AI119" s="896"/>
      <c r="AJ119" s="897"/>
      <c r="AK119" s="898" t="s">
        <v>392</v>
      </c>
      <c r="AL119" s="896"/>
      <c r="AM119" s="896"/>
      <c r="AN119" s="896"/>
      <c r="AO119" s="897"/>
      <c r="AP119" s="899" t="s">
        <v>413</v>
      </c>
      <c r="AQ119" s="900"/>
      <c r="AR119" s="900"/>
      <c r="AS119" s="900"/>
      <c r="AT119" s="901"/>
      <c r="AU119" s="906"/>
      <c r="AV119" s="907"/>
      <c r="AW119" s="907"/>
      <c r="AX119" s="907"/>
      <c r="AY119" s="907"/>
      <c r="AZ119" s="242" t="s">
        <v>187</v>
      </c>
      <c r="BA119" s="242"/>
      <c r="BB119" s="242"/>
      <c r="BC119" s="242"/>
      <c r="BD119" s="242"/>
      <c r="BE119" s="242"/>
      <c r="BF119" s="242"/>
      <c r="BG119" s="242"/>
      <c r="BH119" s="242"/>
      <c r="BI119" s="242"/>
      <c r="BJ119" s="242"/>
      <c r="BK119" s="242"/>
      <c r="BL119" s="242"/>
      <c r="BM119" s="242"/>
      <c r="BN119" s="242"/>
      <c r="BO119" s="973" t="s">
        <v>469</v>
      </c>
      <c r="BP119" s="1001"/>
      <c r="BQ119" s="995">
        <v>5528395</v>
      </c>
      <c r="BR119" s="996"/>
      <c r="BS119" s="996"/>
      <c r="BT119" s="996"/>
      <c r="BU119" s="996"/>
      <c r="BV119" s="996">
        <v>5166464</v>
      </c>
      <c r="BW119" s="996"/>
      <c r="BX119" s="996"/>
      <c r="BY119" s="996"/>
      <c r="BZ119" s="996"/>
      <c r="CA119" s="996">
        <v>4826592</v>
      </c>
      <c r="CB119" s="996"/>
      <c r="CC119" s="996"/>
      <c r="CD119" s="996"/>
      <c r="CE119" s="996"/>
      <c r="CF119" s="997"/>
      <c r="CG119" s="998"/>
      <c r="CH119" s="998"/>
      <c r="CI119" s="998"/>
      <c r="CJ119" s="999"/>
      <c r="CK119" s="946"/>
      <c r="CL119" s="947"/>
      <c r="CM119" s="969" t="s">
        <v>470</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413</v>
      </c>
      <c r="DH119" s="982"/>
      <c r="DI119" s="982"/>
      <c r="DJ119" s="982"/>
      <c r="DK119" s="983"/>
      <c r="DL119" s="981" t="s">
        <v>392</v>
      </c>
      <c r="DM119" s="982"/>
      <c r="DN119" s="982"/>
      <c r="DO119" s="982"/>
      <c r="DP119" s="983"/>
      <c r="DQ119" s="981" t="s">
        <v>413</v>
      </c>
      <c r="DR119" s="982"/>
      <c r="DS119" s="982"/>
      <c r="DT119" s="982"/>
      <c r="DU119" s="983"/>
      <c r="DV119" s="984" t="s">
        <v>392</v>
      </c>
      <c r="DW119" s="985"/>
      <c r="DX119" s="985"/>
      <c r="DY119" s="985"/>
      <c r="DZ119" s="986"/>
    </row>
    <row r="120" spans="1:130" s="221" customFormat="1" ht="26.25" customHeight="1" x14ac:dyDescent="0.15">
      <c r="A120" s="1053"/>
      <c r="B120" s="945"/>
      <c r="C120" s="918" t="s">
        <v>445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413</v>
      </c>
      <c r="AB120" s="955"/>
      <c r="AC120" s="955"/>
      <c r="AD120" s="955"/>
      <c r="AE120" s="956"/>
      <c r="AF120" s="957" t="s">
        <v>413</v>
      </c>
      <c r="AG120" s="955"/>
      <c r="AH120" s="955"/>
      <c r="AI120" s="955"/>
      <c r="AJ120" s="956"/>
      <c r="AK120" s="957" t="s">
        <v>413</v>
      </c>
      <c r="AL120" s="955"/>
      <c r="AM120" s="955"/>
      <c r="AN120" s="955"/>
      <c r="AO120" s="956"/>
      <c r="AP120" s="958" t="s">
        <v>443</v>
      </c>
      <c r="AQ120" s="959"/>
      <c r="AR120" s="959"/>
      <c r="AS120" s="959"/>
      <c r="AT120" s="960"/>
      <c r="AU120" s="987" t="s">
        <v>471</v>
      </c>
      <c r="AV120" s="988"/>
      <c r="AW120" s="988"/>
      <c r="AX120" s="988"/>
      <c r="AY120" s="989"/>
      <c r="AZ120" s="925" t="s">
        <v>472</v>
      </c>
      <c r="BA120" s="893"/>
      <c r="BB120" s="893"/>
      <c r="BC120" s="893"/>
      <c r="BD120" s="893"/>
      <c r="BE120" s="893"/>
      <c r="BF120" s="893"/>
      <c r="BG120" s="893"/>
      <c r="BH120" s="893"/>
      <c r="BI120" s="893"/>
      <c r="BJ120" s="893"/>
      <c r="BK120" s="893"/>
      <c r="BL120" s="893"/>
      <c r="BM120" s="893"/>
      <c r="BN120" s="893"/>
      <c r="BO120" s="893"/>
      <c r="BP120" s="894"/>
      <c r="BQ120" s="926">
        <v>1968950</v>
      </c>
      <c r="BR120" s="927"/>
      <c r="BS120" s="927"/>
      <c r="BT120" s="927"/>
      <c r="BU120" s="927"/>
      <c r="BV120" s="927">
        <v>1755772</v>
      </c>
      <c r="BW120" s="927"/>
      <c r="BX120" s="927"/>
      <c r="BY120" s="927"/>
      <c r="BZ120" s="927"/>
      <c r="CA120" s="927">
        <v>1902060</v>
      </c>
      <c r="CB120" s="927"/>
      <c r="CC120" s="927"/>
      <c r="CD120" s="927"/>
      <c r="CE120" s="927"/>
      <c r="CF120" s="940">
        <v>116.3</v>
      </c>
      <c r="CG120" s="941"/>
      <c r="CH120" s="941"/>
      <c r="CI120" s="941"/>
      <c r="CJ120" s="941"/>
      <c r="CK120" s="1002" t="s">
        <v>473</v>
      </c>
      <c r="CL120" s="1003"/>
      <c r="CM120" s="1003"/>
      <c r="CN120" s="1003"/>
      <c r="CO120" s="1004"/>
      <c r="CP120" s="1010" t="s">
        <v>474</v>
      </c>
      <c r="CQ120" s="1011"/>
      <c r="CR120" s="1011"/>
      <c r="CS120" s="1011"/>
      <c r="CT120" s="1011"/>
      <c r="CU120" s="1011"/>
      <c r="CV120" s="1011"/>
      <c r="CW120" s="1011"/>
      <c r="CX120" s="1011"/>
      <c r="CY120" s="1011"/>
      <c r="CZ120" s="1011"/>
      <c r="DA120" s="1011"/>
      <c r="DB120" s="1011"/>
      <c r="DC120" s="1011"/>
      <c r="DD120" s="1011"/>
      <c r="DE120" s="1011"/>
      <c r="DF120" s="1012"/>
      <c r="DG120" s="926">
        <v>1156907</v>
      </c>
      <c r="DH120" s="927"/>
      <c r="DI120" s="927"/>
      <c r="DJ120" s="927"/>
      <c r="DK120" s="927"/>
      <c r="DL120" s="927">
        <v>1077931</v>
      </c>
      <c r="DM120" s="927"/>
      <c r="DN120" s="927"/>
      <c r="DO120" s="927"/>
      <c r="DP120" s="927"/>
      <c r="DQ120" s="927">
        <v>989386</v>
      </c>
      <c r="DR120" s="927"/>
      <c r="DS120" s="927"/>
      <c r="DT120" s="927"/>
      <c r="DU120" s="927"/>
      <c r="DV120" s="928">
        <v>60.5</v>
      </c>
      <c r="DW120" s="928"/>
      <c r="DX120" s="928"/>
      <c r="DY120" s="928"/>
      <c r="DZ120" s="929"/>
    </row>
    <row r="121" spans="1:130" s="221" customFormat="1" ht="26.25" customHeight="1" x14ac:dyDescent="0.15">
      <c r="A121" s="1053"/>
      <c r="B121" s="945"/>
      <c r="C121" s="970" t="s">
        <v>475</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442</v>
      </c>
      <c r="AB121" s="955"/>
      <c r="AC121" s="955"/>
      <c r="AD121" s="955"/>
      <c r="AE121" s="956"/>
      <c r="AF121" s="957" t="s">
        <v>443</v>
      </c>
      <c r="AG121" s="955"/>
      <c r="AH121" s="955"/>
      <c r="AI121" s="955"/>
      <c r="AJ121" s="956"/>
      <c r="AK121" s="957" t="s">
        <v>413</v>
      </c>
      <c r="AL121" s="955"/>
      <c r="AM121" s="955"/>
      <c r="AN121" s="955"/>
      <c r="AO121" s="956"/>
      <c r="AP121" s="958" t="s">
        <v>413</v>
      </c>
      <c r="AQ121" s="959"/>
      <c r="AR121" s="959"/>
      <c r="AS121" s="959"/>
      <c r="AT121" s="960"/>
      <c r="AU121" s="990"/>
      <c r="AV121" s="991"/>
      <c r="AW121" s="991"/>
      <c r="AX121" s="991"/>
      <c r="AY121" s="992"/>
      <c r="AZ121" s="918" t="s">
        <v>476</v>
      </c>
      <c r="BA121" s="919"/>
      <c r="BB121" s="919"/>
      <c r="BC121" s="919"/>
      <c r="BD121" s="919"/>
      <c r="BE121" s="919"/>
      <c r="BF121" s="919"/>
      <c r="BG121" s="919"/>
      <c r="BH121" s="919"/>
      <c r="BI121" s="919"/>
      <c r="BJ121" s="919"/>
      <c r="BK121" s="919"/>
      <c r="BL121" s="919"/>
      <c r="BM121" s="919"/>
      <c r="BN121" s="919"/>
      <c r="BO121" s="919"/>
      <c r="BP121" s="920"/>
      <c r="BQ121" s="921">
        <v>58720</v>
      </c>
      <c r="BR121" s="922"/>
      <c r="BS121" s="922"/>
      <c r="BT121" s="922"/>
      <c r="BU121" s="922"/>
      <c r="BV121" s="922">
        <v>6838</v>
      </c>
      <c r="BW121" s="922"/>
      <c r="BX121" s="922"/>
      <c r="BY121" s="922"/>
      <c r="BZ121" s="922"/>
      <c r="CA121" s="922">
        <v>4945</v>
      </c>
      <c r="CB121" s="922"/>
      <c r="CC121" s="922"/>
      <c r="CD121" s="922"/>
      <c r="CE121" s="922"/>
      <c r="CF121" s="916">
        <v>0.3</v>
      </c>
      <c r="CG121" s="917"/>
      <c r="CH121" s="917"/>
      <c r="CI121" s="917"/>
      <c r="CJ121" s="917"/>
      <c r="CK121" s="1005"/>
      <c r="CL121" s="1006"/>
      <c r="CM121" s="1006"/>
      <c r="CN121" s="1006"/>
      <c r="CO121" s="1007"/>
      <c r="CP121" s="1015" t="s">
        <v>477</v>
      </c>
      <c r="CQ121" s="1016"/>
      <c r="CR121" s="1016"/>
      <c r="CS121" s="1016"/>
      <c r="CT121" s="1016"/>
      <c r="CU121" s="1016"/>
      <c r="CV121" s="1016"/>
      <c r="CW121" s="1016"/>
      <c r="CX121" s="1016"/>
      <c r="CY121" s="1016"/>
      <c r="CZ121" s="1016"/>
      <c r="DA121" s="1016"/>
      <c r="DB121" s="1016"/>
      <c r="DC121" s="1016"/>
      <c r="DD121" s="1016"/>
      <c r="DE121" s="1016"/>
      <c r="DF121" s="1017"/>
      <c r="DG121" s="921">
        <v>850971</v>
      </c>
      <c r="DH121" s="922"/>
      <c r="DI121" s="922"/>
      <c r="DJ121" s="922"/>
      <c r="DK121" s="922"/>
      <c r="DL121" s="922">
        <v>781115</v>
      </c>
      <c r="DM121" s="922"/>
      <c r="DN121" s="922"/>
      <c r="DO121" s="922"/>
      <c r="DP121" s="922"/>
      <c r="DQ121" s="922">
        <v>692653</v>
      </c>
      <c r="DR121" s="922"/>
      <c r="DS121" s="922"/>
      <c r="DT121" s="922"/>
      <c r="DU121" s="922"/>
      <c r="DV121" s="923">
        <v>42.4</v>
      </c>
      <c r="DW121" s="923"/>
      <c r="DX121" s="923"/>
      <c r="DY121" s="923"/>
      <c r="DZ121" s="924"/>
    </row>
    <row r="122" spans="1:130" s="221" customFormat="1" ht="26.25" customHeight="1" x14ac:dyDescent="0.15">
      <c r="A122" s="1053"/>
      <c r="B122" s="945"/>
      <c r="C122" s="918" t="s">
        <v>456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443</v>
      </c>
      <c r="AB122" s="955"/>
      <c r="AC122" s="955"/>
      <c r="AD122" s="955"/>
      <c r="AE122" s="956"/>
      <c r="AF122" s="957" t="s">
        <v>413</v>
      </c>
      <c r="AG122" s="955"/>
      <c r="AH122" s="955"/>
      <c r="AI122" s="955"/>
      <c r="AJ122" s="956"/>
      <c r="AK122" s="957" t="s">
        <v>413</v>
      </c>
      <c r="AL122" s="955"/>
      <c r="AM122" s="955"/>
      <c r="AN122" s="955"/>
      <c r="AO122" s="956"/>
      <c r="AP122" s="958" t="s">
        <v>413</v>
      </c>
      <c r="AQ122" s="959"/>
      <c r="AR122" s="959"/>
      <c r="AS122" s="959"/>
      <c r="AT122" s="960"/>
      <c r="AU122" s="990"/>
      <c r="AV122" s="991"/>
      <c r="AW122" s="991"/>
      <c r="AX122" s="991"/>
      <c r="AY122" s="992"/>
      <c r="AZ122" s="969" t="s">
        <v>478</v>
      </c>
      <c r="BA122" s="961"/>
      <c r="BB122" s="961"/>
      <c r="BC122" s="961"/>
      <c r="BD122" s="961"/>
      <c r="BE122" s="961"/>
      <c r="BF122" s="961"/>
      <c r="BG122" s="961"/>
      <c r="BH122" s="961"/>
      <c r="BI122" s="961"/>
      <c r="BJ122" s="961"/>
      <c r="BK122" s="961"/>
      <c r="BL122" s="961"/>
      <c r="BM122" s="961"/>
      <c r="BN122" s="961"/>
      <c r="BO122" s="961"/>
      <c r="BP122" s="962"/>
      <c r="BQ122" s="995">
        <v>3761123</v>
      </c>
      <c r="BR122" s="996"/>
      <c r="BS122" s="996"/>
      <c r="BT122" s="996"/>
      <c r="BU122" s="996"/>
      <c r="BV122" s="996">
        <v>3489174</v>
      </c>
      <c r="BW122" s="996"/>
      <c r="BX122" s="996"/>
      <c r="BY122" s="996"/>
      <c r="BZ122" s="996"/>
      <c r="CA122" s="996">
        <v>3265856</v>
      </c>
      <c r="CB122" s="996"/>
      <c r="CC122" s="996"/>
      <c r="CD122" s="996"/>
      <c r="CE122" s="996"/>
      <c r="CF122" s="1013">
        <v>199.8</v>
      </c>
      <c r="CG122" s="1014"/>
      <c r="CH122" s="1014"/>
      <c r="CI122" s="1014"/>
      <c r="CJ122" s="1014"/>
      <c r="CK122" s="1005"/>
      <c r="CL122" s="1006"/>
      <c r="CM122" s="1006"/>
      <c r="CN122" s="1006"/>
      <c r="CO122" s="1007"/>
      <c r="CP122" s="1015" t="s">
        <v>479</v>
      </c>
      <c r="CQ122" s="1016"/>
      <c r="CR122" s="1016"/>
      <c r="CS122" s="1016"/>
      <c r="CT122" s="1016"/>
      <c r="CU122" s="1016"/>
      <c r="CV122" s="1016"/>
      <c r="CW122" s="1016"/>
      <c r="CX122" s="1016"/>
      <c r="CY122" s="1016"/>
      <c r="CZ122" s="1016"/>
      <c r="DA122" s="1016"/>
      <c r="DB122" s="1016"/>
      <c r="DC122" s="1016"/>
      <c r="DD122" s="1016"/>
      <c r="DE122" s="1016"/>
      <c r="DF122" s="1017"/>
      <c r="DG122" s="921" t="s">
        <v>413</v>
      </c>
      <c r="DH122" s="922"/>
      <c r="DI122" s="922"/>
      <c r="DJ122" s="922"/>
      <c r="DK122" s="922"/>
      <c r="DL122" s="922" t="s">
        <v>442</v>
      </c>
      <c r="DM122" s="922"/>
      <c r="DN122" s="922"/>
      <c r="DO122" s="922"/>
      <c r="DP122" s="922"/>
      <c r="DQ122" s="922" t="s">
        <v>413</v>
      </c>
      <c r="DR122" s="922"/>
      <c r="DS122" s="922"/>
      <c r="DT122" s="922"/>
      <c r="DU122" s="922"/>
      <c r="DV122" s="923" t="s">
        <v>443</v>
      </c>
      <c r="DW122" s="923"/>
      <c r="DX122" s="923"/>
      <c r="DY122" s="923"/>
      <c r="DZ122" s="924"/>
    </row>
    <row r="123" spans="1:130" s="221" customFormat="1" ht="26.25" customHeight="1" x14ac:dyDescent="0.15">
      <c r="A123" s="1053"/>
      <c r="B123" s="945"/>
      <c r="C123" s="918" t="s">
        <v>463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413</v>
      </c>
      <c r="AB123" s="955"/>
      <c r="AC123" s="955"/>
      <c r="AD123" s="955"/>
      <c r="AE123" s="956"/>
      <c r="AF123" s="957" t="s">
        <v>413</v>
      </c>
      <c r="AG123" s="955"/>
      <c r="AH123" s="955"/>
      <c r="AI123" s="955"/>
      <c r="AJ123" s="956"/>
      <c r="AK123" s="957" t="s">
        <v>443</v>
      </c>
      <c r="AL123" s="955"/>
      <c r="AM123" s="955"/>
      <c r="AN123" s="955"/>
      <c r="AO123" s="956"/>
      <c r="AP123" s="958" t="s">
        <v>448</v>
      </c>
      <c r="AQ123" s="959"/>
      <c r="AR123" s="959"/>
      <c r="AS123" s="959"/>
      <c r="AT123" s="960"/>
      <c r="AU123" s="993"/>
      <c r="AV123" s="994"/>
      <c r="AW123" s="994"/>
      <c r="AX123" s="994"/>
      <c r="AY123" s="994"/>
      <c r="AZ123" s="242" t="s">
        <v>187</v>
      </c>
      <c r="BA123" s="242"/>
      <c r="BB123" s="242"/>
      <c r="BC123" s="242"/>
      <c r="BD123" s="242"/>
      <c r="BE123" s="242"/>
      <c r="BF123" s="242"/>
      <c r="BG123" s="242"/>
      <c r="BH123" s="242"/>
      <c r="BI123" s="242"/>
      <c r="BJ123" s="242"/>
      <c r="BK123" s="242"/>
      <c r="BL123" s="242"/>
      <c r="BM123" s="242"/>
      <c r="BN123" s="242"/>
      <c r="BO123" s="973" t="s">
        <v>480</v>
      </c>
      <c r="BP123" s="1001"/>
      <c r="BQ123" s="1059">
        <v>5788793</v>
      </c>
      <c r="BR123" s="1060"/>
      <c r="BS123" s="1060"/>
      <c r="BT123" s="1060"/>
      <c r="BU123" s="1060"/>
      <c r="BV123" s="1060">
        <v>5251784</v>
      </c>
      <c r="BW123" s="1060"/>
      <c r="BX123" s="1060"/>
      <c r="BY123" s="1060"/>
      <c r="BZ123" s="1060"/>
      <c r="CA123" s="1060">
        <v>5172861</v>
      </c>
      <c r="CB123" s="1060"/>
      <c r="CC123" s="1060"/>
      <c r="CD123" s="1060"/>
      <c r="CE123" s="1060"/>
      <c r="CF123" s="997"/>
      <c r="CG123" s="998"/>
      <c r="CH123" s="998"/>
      <c r="CI123" s="998"/>
      <c r="CJ123" s="999"/>
      <c r="CK123" s="1005"/>
      <c r="CL123" s="1006"/>
      <c r="CM123" s="1006"/>
      <c r="CN123" s="1006"/>
      <c r="CO123" s="1007"/>
      <c r="CP123" s="1015" t="s">
        <v>481</v>
      </c>
      <c r="CQ123" s="1016"/>
      <c r="CR123" s="1016"/>
      <c r="CS123" s="1016"/>
      <c r="CT123" s="1016"/>
      <c r="CU123" s="1016"/>
      <c r="CV123" s="1016"/>
      <c r="CW123" s="1016"/>
      <c r="CX123" s="1016"/>
      <c r="CY123" s="1016"/>
      <c r="CZ123" s="1016"/>
      <c r="DA123" s="1016"/>
      <c r="DB123" s="1016"/>
      <c r="DC123" s="1016"/>
      <c r="DD123" s="1016"/>
      <c r="DE123" s="1016"/>
      <c r="DF123" s="1017"/>
      <c r="DG123" s="954" t="s">
        <v>392</v>
      </c>
      <c r="DH123" s="955"/>
      <c r="DI123" s="955"/>
      <c r="DJ123" s="955"/>
      <c r="DK123" s="956"/>
      <c r="DL123" s="957" t="s">
        <v>443</v>
      </c>
      <c r="DM123" s="955"/>
      <c r="DN123" s="955"/>
      <c r="DO123" s="955"/>
      <c r="DP123" s="956"/>
      <c r="DQ123" s="957" t="s">
        <v>392</v>
      </c>
      <c r="DR123" s="955"/>
      <c r="DS123" s="955"/>
      <c r="DT123" s="955"/>
      <c r="DU123" s="956"/>
      <c r="DV123" s="958" t="s">
        <v>413</v>
      </c>
      <c r="DW123" s="959"/>
      <c r="DX123" s="959"/>
      <c r="DY123" s="959"/>
      <c r="DZ123" s="960"/>
    </row>
    <row r="124" spans="1:130" s="221" customFormat="1" ht="26.25" customHeight="1" thickBot="1" x14ac:dyDescent="0.2">
      <c r="A124" s="1053"/>
      <c r="B124" s="945"/>
      <c r="C124" s="918" t="s">
        <v>466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392</v>
      </c>
      <c r="AB124" s="955"/>
      <c r="AC124" s="955"/>
      <c r="AD124" s="955"/>
      <c r="AE124" s="956"/>
      <c r="AF124" s="957" t="s">
        <v>442</v>
      </c>
      <c r="AG124" s="955"/>
      <c r="AH124" s="955"/>
      <c r="AI124" s="955"/>
      <c r="AJ124" s="956"/>
      <c r="AK124" s="957" t="s">
        <v>443</v>
      </c>
      <c r="AL124" s="955"/>
      <c r="AM124" s="955"/>
      <c r="AN124" s="955"/>
      <c r="AO124" s="956"/>
      <c r="AP124" s="958" t="s">
        <v>442</v>
      </c>
      <c r="AQ124" s="959"/>
      <c r="AR124" s="959"/>
      <c r="AS124" s="959"/>
      <c r="AT124" s="960"/>
      <c r="AU124" s="1055" t="s">
        <v>482</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413</v>
      </c>
      <c r="BR124" s="1023"/>
      <c r="BS124" s="1023"/>
      <c r="BT124" s="1023"/>
      <c r="BU124" s="1023"/>
      <c r="BV124" s="1023" t="s">
        <v>392</v>
      </c>
      <c r="BW124" s="1023"/>
      <c r="BX124" s="1023"/>
      <c r="BY124" s="1023"/>
      <c r="BZ124" s="1023"/>
      <c r="CA124" s="1023" t="s">
        <v>443</v>
      </c>
      <c r="CB124" s="1023"/>
      <c r="CC124" s="1023"/>
      <c r="CD124" s="1023"/>
      <c r="CE124" s="1023"/>
      <c r="CF124" s="1024"/>
      <c r="CG124" s="1025"/>
      <c r="CH124" s="1025"/>
      <c r="CI124" s="1025"/>
      <c r="CJ124" s="1026"/>
      <c r="CK124" s="1008"/>
      <c r="CL124" s="1008"/>
      <c r="CM124" s="1008"/>
      <c r="CN124" s="1008"/>
      <c r="CO124" s="1009"/>
      <c r="CP124" s="1015" t="s">
        <v>483</v>
      </c>
      <c r="CQ124" s="1016"/>
      <c r="CR124" s="1016"/>
      <c r="CS124" s="1016"/>
      <c r="CT124" s="1016"/>
      <c r="CU124" s="1016"/>
      <c r="CV124" s="1016"/>
      <c r="CW124" s="1016"/>
      <c r="CX124" s="1016"/>
      <c r="CY124" s="1016"/>
      <c r="CZ124" s="1016"/>
      <c r="DA124" s="1016"/>
      <c r="DB124" s="1016"/>
      <c r="DC124" s="1016"/>
      <c r="DD124" s="1016"/>
      <c r="DE124" s="1016"/>
      <c r="DF124" s="1017"/>
      <c r="DG124" s="1000" t="s">
        <v>443</v>
      </c>
      <c r="DH124" s="982"/>
      <c r="DI124" s="982"/>
      <c r="DJ124" s="982"/>
      <c r="DK124" s="983"/>
      <c r="DL124" s="981" t="s">
        <v>442</v>
      </c>
      <c r="DM124" s="982"/>
      <c r="DN124" s="982"/>
      <c r="DO124" s="982"/>
      <c r="DP124" s="983"/>
      <c r="DQ124" s="981" t="s">
        <v>443</v>
      </c>
      <c r="DR124" s="982"/>
      <c r="DS124" s="982"/>
      <c r="DT124" s="982"/>
      <c r="DU124" s="983"/>
      <c r="DV124" s="984" t="s">
        <v>448</v>
      </c>
      <c r="DW124" s="985"/>
      <c r="DX124" s="985"/>
      <c r="DY124" s="985"/>
      <c r="DZ124" s="986"/>
    </row>
    <row r="125" spans="1:130" s="221" customFormat="1" ht="26.25" customHeight="1" x14ac:dyDescent="0.15">
      <c r="A125" s="1053"/>
      <c r="B125" s="945"/>
      <c r="C125" s="918" t="s">
        <v>468</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443</v>
      </c>
      <c r="AB125" s="955"/>
      <c r="AC125" s="955"/>
      <c r="AD125" s="955"/>
      <c r="AE125" s="956"/>
      <c r="AF125" s="957" t="s">
        <v>443</v>
      </c>
      <c r="AG125" s="955"/>
      <c r="AH125" s="955"/>
      <c r="AI125" s="955"/>
      <c r="AJ125" s="956"/>
      <c r="AK125" s="957" t="s">
        <v>442</v>
      </c>
      <c r="AL125" s="955"/>
      <c r="AM125" s="955"/>
      <c r="AN125" s="955"/>
      <c r="AO125" s="956"/>
      <c r="AP125" s="958" t="s">
        <v>442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484</v>
      </c>
      <c r="CL125" s="1003"/>
      <c r="CM125" s="1003"/>
      <c r="CN125" s="1003"/>
      <c r="CO125" s="1004"/>
      <c r="CP125" s="925" t="s">
        <v>485</v>
      </c>
      <c r="CQ125" s="893"/>
      <c r="CR125" s="893"/>
      <c r="CS125" s="893"/>
      <c r="CT125" s="893"/>
      <c r="CU125" s="893"/>
      <c r="CV125" s="893"/>
      <c r="CW125" s="893"/>
      <c r="CX125" s="893"/>
      <c r="CY125" s="893"/>
      <c r="CZ125" s="893"/>
      <c r="DA125" s="893"/>
      <c r="DB125" s="893"/>
      <c r="DC125" s="893"/>
      <c r="DD125" s="893"/>
      <c r="DE125" s="893"/>
      <c r="DF125" s="894"/>
      <c r="DG125" s="92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221" customFormat="1" ht="26.25" customHeight="1" thickBot="1" x14ac:dyDescent="0.2">
      <c r="A126" s="1053"/>
      <c r="B126" s="945"/>
      <c r="C126" s="918" t="s">
        <v>470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442</v>
      </c>
      <c r="AB126" s="955"/>
      <c r="AC126" s="955"/>
      <c r="AD126" s="955"/>
      <c r="AE126" s="956"/>
      <c r="AF126" s="957" t="s">
        <v>443</v>
      </c>
      <c r="AG126" s="955"/>
      <c r="AH126" s="955"/>
      <c r="AI126" s="955"/>
      <c r="AJ126" s="956"/>
      <c r="AK126" s="957" t="s">
        <v>443</v>
      </c>
      <c r="AL126" s="955"/>
      <c r="AM126" s="955"/>
      <c r="AN126" s="955"/>
      <c r="AO126" s="956"/>
      <c r="AP126" s="958" t="s">
        <v>442</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486</v>
      </c>
      <c r="CQ126" s="919"/>
      <c r="CR126" s="919"/>
      <c r="CS126" s="919"/>
      <c r="CT126" s="919"/>
      <c r="CU126" s="919"/>
      <c r="CV126" s="919"/>
      <c r="CW126" s="919"/>
      <c r="CX126" s="919"/>
      <c r="CY126" s="919"/>
      <c r="CZ126" s="919"/>
      <c r="DA126" s="919"/>
      <c r="DB126" s="919"/>
      <c r="DC126" s="919"/>
      <c r="DD126" s="919"/>
      <c r="DE126" s="919"/>
      <c r="DF126" s="920"/>
      <c r="DG126" s="921" t="s">
        <v>442</v>
      </c>
      <c r="DH126" s="922"/>
      <c r="DI126" s="922"/>
      <c r="DJ126" s="922"/>
      <c r="DK126" s="922"/>
      <c r="DL126" s="922" t="s">
        <v>443</v>
      </c>
      <c r="DM126" s="922"/>
      <c r="DN126" s="922"/>
      <c r="DO126" s="922"/>
      <c r="DP126" s="922"/>
      <c r="DQ126" s="922" t="s">
        <v>443</v>
      </c>
      <c r="DR126" s="922"/>
      <c r="DS126" s="922"/>
      <c r="DT126" s="922"/>
      <c r="DU126" s="922"/>
      <c r="DV126" s="923" t="s">
        <v>443</v>
      </c>
      <c r="DW126" s="923"/>
      <c r="DX126" s="923"/>
      <c r="DY126" s="923"/>
      <c r="DZ126" s="924"/>
    </row>
    <row r="127" spans="1:130" s="221" customFormat="1" ht="26.25" customHeight="1" x14ac:dyDescent="0.15">
      <c r="A127" s="1054"/>
      <c r="B127" s="947"/>
      <c r="C127" s="969" t="s">
        <v>487</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443</v>
      </c>
      <c r="AB127" s="955"/>
      <c r="AC127" s="955"/>
      <c r="AD127" s="955"/>
      <c r="AE127" s="956"/>
      <c r="AF127" s="957" t="s">
        <v>443</v>
      </c>
      <c r="AG127" s="955"/>
      <c r="AH127" s="955"/>
      <c r="AI127" s="955"/>
      <c r="AJ127" s="956"/>
      <c r="AK127" s="957" t="s">
        <v>443</v>
      </c>
      <c r="AL127" s="955"/>
      <c r="AM127" s="955"/>
      <c r="AN127" s="955"/>
      <c r="AO127" s="956"/>
      <c r="AP127" s="958" t="s">
        <v>443</v>
      </c>
      <c r="AQ127" s="959"/>
      <c r="AR127" s="959"/>
      <c r="AS127" s="959"/>
      <c r="AT127" s="960"/>
      <c r="AU127" s="223"/>
      <c r="AV127" s="223"/>
      <c r="AW127" s="223"/>
      <c r="AX127" s="1027" t="s">
        <v>488</v>
      </c>
      <c r="AY127" s="1028"/>
      <c r="AZ127" s="1028"/>
      <c r="BA127" s="1028"/>
      <c r="BB127" s="1028"/>
      <c r="BC127" s="1028"/>
      <c r="BD127" s="1028"/>
      <c r="BE127" s="1029"/>
      <c r="BF127" s="1030" t="s">
        <v>489</v>
      </c>
      <c r="BG127" s="1028"/>
      <c r="BH127" s="1028"/>
      <c r="BI127" s="1028"/>
      <c r="BJ127" s="1028"/>
      <c r="BK127" s="1028"/>
      <c r="BL127" s="1029"/>
      <c r="BM127" s="1030" t="s">
        <v>490</v>
      </c>
      <c r="BN127" s="1028"/>
      <c r="BO127" s="1028"/>
      <c r="BP127" s="1028"/>
      <c r="BQ127" s="1028"/>
      <c r="BR127" s="1028"/>
      <c r="BS127" s="1029"/>
      <c r="BT127" s="1030" t="s">
        <v>491</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492</v>
      </c>
      <c r="CQ127" s="919"/>
      <c r="CR127" s="919"/>
      <c r="CS127" s="919"/>
      <c r="CT127" s="919"/>
      <c r="CU127" s="919"/>
      <c r="CV127" s="919"/>
      <c r="CW127" s="919"/>
      <c r="CX127" s="919"/>
      <c r="CY127" s="919"/>
      <c r="CZ127" s="919"/>
      <c r="DA127" s="919"/>
      <c r="DB127" s="919"/>
      <c r="DC127" s="919"/>
      <c r="DD127" s="919"/>
      <c r="DE127" s="919"/>
      <c r="DF127" s="920"/>
      <c r="DG127" s="921" t="s">
        <v>442</v>
      </c>
      <c r="DH127" s="922"/>
      <c r="DI127" s="922"/>
      <c r="DJ127" s="922"/>
      <c r="DK127" s="922"/>
      <c r="DL127" s="922" t="s">
        <v>443</v>
      </c>
      <c r="DM127" s="922"/>
      <c r="DN127" s="922"/>
      <c r="DO127" s="922"/>
      <c r="DP127" s="922"/>
      <c r="DQ127" s="922" t="s">
        <v>442</v>
      </c>
      <c r="DR127" s="922"/>
      <c r="DS127" s="922"/>
      <c r="DT127" s="922"/>
      <c r="DU127" s="922"/>
      <c r="DV127" s="923" t="s">
        <v>443</v>
      </c>
      <c r="DW127" s="923"/>
      <c r="DX127" s="923"/>
      <c r="DY127" s="923"/>
      <c r="DZ127" s="924"/>
    </row>
    <row r="128" spans="1:130" s="221" customFormat="1" ht="26.25" customHeight="1" thickBot="1" x14ac:dyDescent="0.2">
      <c r="A128" s="1037" t="s">
        <v>493</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494</v>
      </c>
      <c r="X128" s="1039"/>
      <c r="Y128" s="1039"/>
      <c r="Z128" s="1040"/>
      <c r="AA128" s="1041">
        <v>502790</v>
      </c>
      <c r="AB128" s="1042"/>
      <c r="AC128" s="1042"/>
      <c r="AD128" s="1042"/>
      <c r="AE128" s="1043"/>
      <c r="AF128" s="1044">
        <v>52393</v>
      </c>
      <c r="AG128" s="1042"/>
      <c r="AH128" s="1042"/>
      <c r="AI128" s="1042"/>
      <c r="AJ128" s="1043"/>
      <c r="AK128" s="1044">
        <v>2339</v>
      </c>
      <c r="AL128" s="1042"/>
      <c r="AM128" s="1042"/>
      <c r="AN128" s="1042"/>
      <c r="AO128" s="1043"/>
      <c r="AP128" s="1045"/>
      <c r="AQ128" s="1046"/>
      <c r="AR128" s="1046"/>
      <c r="AS128" s="1046"/>
      <c r="AT128" s="1047"/>
      <c r="AU128" s="223"/>
      <c r="AV128" s="223"/>
      <c r="AW128" s="223"/>
      <c r="AX128" s="892" t="s">
        <v>495</v>
      </c>
      <c r="AY128" s="893"/>
      <c r="AZ128" s="893"/>
      <c r="BA128" s="893"/>
      <c r="BB128" s="893"/>
      <c r="BC128" s="893"/>
      <c r="BD128" s="893"/>
      <c r="BE128" s="894"/>
      <c r="BF128" s="1048" t="s">
        <v>442</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496</v>
      </c>
      <c r="CQ128" s="722"/>
      <c r="CR128" s="722"/>
      <c r="CS128" s="722"/>
      <c r="CT128" s="722"/>
      <c r="CU128" s="722"/>
      <c r="CV128" s="722"/>
      <c r="CW128" s="722"/>
      <c r="CX128" s="722"/>
      <c r="CY128" s="722"/>
      <c r="CZ128" s="722"/>
      <c r="DA128" s="722"/>
      <c r="DB128" s="722"/>
      <c r="DC128" s="722"/>
      <c r="DD128" s="722"/>
      <c r="DE128" s="722"/>
      <c r="DF128" s="1032"/>
      <c r="DG128" s="1033" t="s">
        <v>443</v>
      </c>
      <c r="DH128" s="1034"/>
      <c r="DI128" s="1034"/>
      <c r="DJ128" s="1034"/>
      <c r="DK128" s="1034"/>
      <c r="DL128" s="1034" t="s">
        <v>443</v>
      </c>
      <c r="DM128" s="1034"/>
      <c r="DN128" s="1034"/>
      <c r="DO128" s="1034"/>
      <c r="DP128" s="1034"/>
      <c r="DQ128" s="1034" t="s">
        <v>443</v>
      </c>
      <c r="DR128" s="1034"/>
      <c r="DS128" s="1034"/>
      <c r="DT128" s="1034"/>
      <c r="DU128" s="1034"/>
      <c r="DV128" s="1035" t="s">
        <v>443</v>
      </c>
      <c r="DW128" s="1035"/>
      <c r="DX128" s="1035"/>
      <c r="DY128" s="1035"/>
      <c r="DZ128" s="1036"/>
    </row>
    <row r="129" spans="1:131" s="221" customFormat="1" ht="26.25" customHeight="1" x14ac:dyDescent="0.15">
      <c r="A129" s="930" t="s">
        <v>108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497</v>
      </c>
      <c r="X129" s="1067"/>
      <c r="Y129" s="1067"/>
      <c r="Z129" s="1068"/>
      <c r="AA129" s="954">
        <v>1771256</v>
      </c>
      <c r="AB129" s="955"/>
      <c r="AC129" s="955"/>
      <c r="AD129" s="955"/>
      <c r="AE129" s="956"/>
      <c r="AF129" s="957">
        <v>1919486</v>
      </c>
      <c r="AG129" s="955"/>
      <c r="AH129" s="955"/>
      <c r="AI129" s="955"/>
      <c r="AJ129" s="956"/>
      <c r="AK129" s="957">
        <v>2138196</v>
      </c>
      <c r="AL129" s="955"/>
      <c r="AM129" s="955"/>
      <c r="AN129" s="955"/>
      <c r="AO129" s="956"/>
      <c r="AP129" s="1069"/>
      <c r="AQ129" s="1070"/>
      <c r="AR129" s="1070"/>
      <c r="AS129" s="1070"/>
      <c r="AT129" s="1071"/>
      <c r="AU129" s="224"/>
      <c r="AV129" s="224"/>
      <c r="AW129" s="224"/>
      <c r="AX129" s="1061" t="s">
        <v>498</v>
      </c>
      <c r="AY129" s="919"/>
      <c r="AZ129" s="919"/>
      <c r="BA129" s="919"/>
      <c r="BB129" s="919"/>
      <c r="BC129" s="919"/>
      <c r="BD129" s="919"/>
      <c r="BE129" s="920"/>
      <c r="BF129" s="1062" t="s">
        <v>443</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500</v>
      </c>
      <c r="X130" s="1067"/>
      <c r="Y130" s="1067"/>
      <c r="Z130" s="1068"/>
      <c r="AA130" s="954">
        <v>460598</v>
      </c>
      <c r="AB130" s="955"/>
      <c r="AC130" s="955"/>
      <c r="AD130" s="955"/>
      <c r="AE130" s="956"/>
      <c r="AF130" s="957">
        <v>484952</v>
      </c>
      <c r="AG130" s="955"/>
      <c r="AH130" s="955"/>
      <c r="AI130" s="955"/>
      <c r="AJ130" s="956"/>
      <c r="AK130" s="957">
        <v>503361</v>
      </c>
      <c r="AL130" s="955"/>
      <c r="AM130" s="955"/>
      <c r="AN130" s="955"/>
      <c r="AO130" s="956"/>
      <c r="AP130" s="1069"/>
      <c r="AQ130" s="1070"/>
      <c r="AR130" s="1070"/>
      <c r="AS130" s="1070"/>
      <c r="AT130" s="1071"/>
      <c r="AU130" s="224"/>
      <c r="AV130" s="224"/>
      <c r="AW130" s="224"/>
      <c r="AX130" s="1061" t="s">
        <v>501</v>
      </c>
      <c r="AY130" s="919"/>
      <c r="AZ130" s="919"/>
      <c r="BA130" s="919"/>
      <c r="BB130" s="919"/>
      <c r="BC130" s="919"/>
      <c r="BD130" s="919"/>
      <c r="BE130" s="920"/>
      <c r="BF130" s="1097">
        <v>9</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502</v>
      </c>
      <c r="X131" s="1104"/>
      <c r="Y131" s="1104"/>
      <c r="Z131" s="1105"/>
      <c r="AA131" s="1000">
        <v>1310658</v>
      </c>
      <c r="AB131" s="982"/>
      <c r="AC131" s="982"/>
      <c r="AD131" s="982"/>
      <c r="AE131" s="983"/>
      <c r="AF131" s="981">
        <v>1434534</v>
      </c>
      <c r="AG131" s="982"/>
      <c r="AH131" s="982"/>
      <c r="AI131" s="982"/>
      <c r="AJ131" s="983"/>
      <c r="AK131" s="981">
        <v>1634835</v>
      </c>
      <c r="AL131" s="982"/>
      <c r="AM131" s="982"/>
      <c r="AN131" s="982"/>
      <c r="AO131" s="983"/>
      <c r="AP131" s="1106"/>
      <c r="AQ131" s="1107"/>
      <c r="AR131" s="1107"/>
      <c r="AS131" s="1107"/>
      <c r="AT131" s="1108"/>
      <c r="AU131" s="224"/>
      <c r="AV131" s="224"/>
      <c r="AW131" s="224"/>
      <c r="AX131" s="1079" t="s">
        <v>503</v>
      </c>
      <c r="AY131" s="722"/>
      <c r="AZ131" s="722"/>
      <c r="BA131" s="722"/>
      <c r="BB131" s="722"/>
      <c r="BC131" s="722"/>
      <c r="BD131" s="722"/>
      <c r="BE131" s="1032"/>
      <c r="BF131" s="1080" t="s">
        <v>504</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505</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506</v>
      </c>
      <c r="W132" s="1090"/>
      <c r="X132" s="1090"/>
      <c r="Y132" s="1090"/>
      <c r="Z132" s="1091"/>
      <c r="AA132" s="1092">
        <v>9.4414408640000005</v>
      </c>
      <c r="AB132" s="1093"/>
      <c r="AC132" s="1093"/>
      <c r="AD132" s="1093"/>
      <c r="AE132" s="1094"/>
      <c r="AF132" s="1095">
        <v>8.388508045</v>
      </c>
      <c r="AG132" s="1093"/>
      <c r="AH132" s="1093"/>
      <c r="AI132" s="1093"/>
      <c r="AJ132" s="1094"/>
      <c r="AK132" s="1095">
        <v>9.2246006479999991</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507</v>
      </c>
      <c r="W133" s="1073"/>
      <c r="X133" s="1073"/>
      <c r="Y133" s="1073"/>
      <c r="Z133" s="1074"/>
      <c r="AA133" s="1075">
        <v>7.2</v>
      </c>
      <c r="AB133" s="1076"/>
      <c r="AC133" s="1076"/>
      <c r="AD133" s="1076"/>
      <c r="AE133" s="1077"/>
      <c r="AF133" s="1075">
        <v>8.6999999999999993</v>
      </c>
      <c r="AG133" s="1076"/>
      <c r="AH133" s="1076"/>
      <c r="AI133" s="1076"/>
      <c r="AJ133" s="1077"/>
      <c r="AK133" s="1075">
        <v>9</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1bQJuAfgBA1uynVEmKK8oSj4lIvUFsSxQX8ynWBD/DStmU9fhULUGomSLHjzqhwJwoE67cyfdcYwUxjDR+y3A==" saltValue="nlPKR53Qr+7EwFabeyEV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5:120" x14ac:dyDescent="0.15">
      <c r="DP17" s="250"/>
    </row>
    <row r="18" spans="5:120" x14ac:dyDescent="0.15"/>
    <row r="19" spans="5:120" x14ac:dyDescent="0.15"/>
    <row r="20" spans="5:120" x14ac:dyDescent="0.15">
      <c r="DO20" s="250"/>
      <c r="DP20" s="250"/>
    </row>
    <row r="21" spans="5:120" x14ac:dyDescent="0.15">
      <c r="DP21" s="250"/>
    </row>
    <row r="22" spans="5:120" x14ac:dyDescent="0.15"/>
    <row r="23" spans="5:120" x14ac:dyDescent="0.15">
      <c r="DO23" s="250"/>
      <c r="DP23" s="250"/>
    </row>
    <row r="24" spans="5:120" x14ac:dyDescent="0.15">
      <c r="DP24" s="250"/>
    </row>
    <row r="25" spans="5:120" x14ac:dyDescent="0.15">
      <c r="DP25" s="250"/>
    </row>
    <row r="26" spans="5:120" x14ac:dyDescent="0.15">
      <c r="DO26" s="250"/>
      <c r="DP26" s="250"/>
    </row>
    <row r="27" spans="5:120" x14ac:dyDescent="0.15"/>
    <row r="28" spans="5:120" x14ac:dyDescent="0.15">
      <c r="DO28" s="250"/>
      <c r="DP28" s="250"/>
    </row>
    <row r="29" spans="5:120" x14ac:dyDescent="0.15">
      <c r="E29" s="251" t="s">
        <v>597</v>
      </c>
      <c r="DP29" s="250"/>
    </row>
    <row r="30" spans="5:120" x14ac:dyDescent="0.15"/>
    <row r="31" spans="5:120" x14ac:dyDescent="0.15">
      <c r="DO31" s="250"/>
      <c r="DP31" s="250"/>
    </row>
    <row r="32" spans="5: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fgqeXl9JCA2HSyrw1NrB1ixST1PS0mxVazFG7uIf3C+NPcR5xP4iCz95WX0HpJu2hcIL8aojAH6xKqHJ2+atQ==" saltValue="2MMIjaMLBoPdSN5sp6cm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516</v>
      </c>
      <c r="AL9" s="1113"/>
      <c r="AM9" s="1113"/>
      <c r="AN9" s="1114"/>
      <c r="AO9" s="272">
        <v>713846</v>
      </c>
      <c r="AP9" s="272">
        <v>237237</v>
      </c>
      <c r="AQ9" s="273">
        <v>194778</v>
      </c>
      <c r="AR9" s="274">
        <v>21.8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517</v>
      </c>
      <c r="AL10" s="1113"/>
      <c r="AM10" s="1113"/>
      <c r="AN10" s="1114"/>
      <c r="AO10" s="275">
        <v>2447</v>
      </c>
      <c r="AP10" s="275">
        <v>813</v>
      </c>
      <c r="AQ10" s="276">
        <v>26112</v>
      </c>
      <c r="AR10" s="277">
        <v>-96.9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518</v>
      </c>
      <c r="AL11" s="1113"/>
      <c r="AM11" s="1113"/>
      <c r="AN11" s="1114"/>
      <c r="AO11" s="275" t="s">
        <v>519</v>
      </c>
      <c r="AP11" s="275" t="s">
        <v>519</v>
      </c>
      <c r="AQ11" s="276">
        <v>390</v>
      </c>
      <c r="AR11" s="277" t="s">
        <v>519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520</v>
      </c>
      <c r="AL12" s="1113"/>
      <c r="AM12" s="1113"/>
      <c r="AN12" s="1114"/>
      <c r="AO12" s="275" t="s">
        <v>519</v>
      </c>
      <c r="AP12" s="275" t="s">
        <v>519</v>
      </c>
      <c r="AQ12" s="276" t="s">
        <v>519</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521</v>
      </c>
      <c r="AL13" s="1113"/>
      <c r="AM13" s="1113"/>
      <c r="AN13" s="1114"/>
      <c r="AO13" s="275">
        <v>17035</v>
      </c>
      <c r="AP13" s="275">
        <v>5661</v>
      </c>
      <c r="AQ13" s="276">
        <v>7005</v>
      </c>
      <c r="AR13" s="277">
        <v>-19.2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522</v>
      </c>
      <c r="AL14" s="1113"/>
      <c r="AM14" s="1113"/>
      <c r="AN14" s="1114"/>
      <c r="AO14" s="275">
        <v>4495</v>
      </c>
      <c r="AP14" s="275">
        <v>1494</v>
      </c>
      <c r="AQ14" s="276">
        <v>3736</v>
      </c>
      <c r="AR14" s="277">
        <v>-60</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523</v>
      </c>
      <c r="AL15" s="1116"/>
      <c r="AM15" s="1116"/>
      <c r="AN15" s="1117"/>
      <c r="AO15" s="275">
        <v>-47677</v>
      </c>
      <c r="AP15" s="275">
        <v>-15845</v>
      </c>
      <c r="AQ15" s="276">
        <v>-14789</v>
      </c>
      <c r="AR15" s="277">
        <v>7.1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187</v>
      </c>
      <c r="AL16" s="1116"/>
      <c r="AM16" s="1116"/>
      <c r="AN16" s="1117"/>
      <c r="AO16" s="275">
        <v>690146</v>
      </c>
      <c r="AP16" s="275">
        <v>229361</v>
      </c>
      <c r="AQ16" s="276">
        <v>217232</v>
      </c>
      <c r="AR16" s="277">
        <v>5.6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528</v>
      </c>
      <c r="AL21" s="1119"/>
      <c r="AM21" s="1119"/>
      <c r="AN21" s="1120"/>
      <c r="AO21" s="288">
        <v>22.93</v>
      </c>
      <c r="AP21" s="289">
        <v>19.260000000000002</v>
      </c>
      <c r="AQ21" s="290">
        <v>3.67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529</v>
      </c>
      <c r="AL22" s="1119"/>
      <c r="AM22" s="1119"/>
      <c r="AN22" s="1120"/>
      <c r="AO22" s="293">
        <v>98.5</v>
      </c>
      <c r="AP22" s="294">
        <v>95.2</v>
      </c>
      <c r="AQ22" s="295">
        <v>3.3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530</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533</v>
      </c>
      <c r="AL32" s="1127"/>
      <c r="AM32" s="1127"/>
      <c r="AN32" s="1128"/>
      <c r="AO32" s="303">
        <v>432523</v>
      </c>
      <c r="AP32" s="303">
        <v>143743</v>
      </c>
      <c r="AQ32" s="304">
        <v>113550</v>
      </c>
      <c r="AR32" s="305">
        <v>26.6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534</v>
      </c>
      <c r="AL33" s="1127"/>
      <c r="AM33" s="1127"/>
      <c r="AN33" s="1128"/>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535</v>
      </c>
      <c r="AL34" s="1127"/>
      <c r="AM34" s="1127"/>
      <c r="AN34" s="1128"/>
      <c r="AO34" s="303" t="s">
        <v>519</v>
      </c>
      <c r="AP34" s="303" t="s">
        <v>519</v>
      </c>
      <c r="AQ34" s="304" t="s">
        <v>519</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536</v>
      </c>
      <c r="AL35" s="1127"/>
      <c r="AM35" s="1127"/>
      <c r="AN35" s="1128"/>
      <c r="AO35" s="303">
        <v>223984</v>
      </c>
      <c r="AP35" s="303">
        <v>74438</v>
      </c>
      <c r="AQ35" s="304">
        <v>31148</v>
      </c>
      <c r="AR35" s="305">
        <v>139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537</v>
      </c>
      <c r="AL36" s="1127"/>
      <c r="AM36" s="1127"/>
      <c r="AN36" s="1128"/>
      <c r="AO36" s="303" t="s">
        <v>519</v>
      </c>
      <c r="AP36" s="303" t="s">
        <v>519</v>
      </c>
      <c r="AQ36" s="304">
        <v>2793</v>
      </c>
      <c r="AR36" s="305" t="s">
        <v>519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538</v>
      </c>
      <c r="AL37" s="1127"/>
      <c r="AM37" s="1127"/>
      <c r="AN37" s="1128"/>
      <c r="AO37" s="303" t="s">
        <v>519</v>
      </c>
      <c r="AP37" s="303" t="s">
        <v>519</v>
      </c>
      <c r="AQ37" s="304">
        <v>608</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539</v>
      </c>
      <c r="AL38" s="1130"/>
      <c r="AM38" s="1130"/>
      <c r="AN38" s="1131"/>
      <c r="AO38" s="306" t="s">
        <v>519</v>
      </c>
      <c r="AP38" s="306" t="s">
        <v>519</v>
      </c>
      <c r="AQ38" s="307">
        <v>12</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540</v>
      </c>
      <c r="AL39" s="1130"/>
      <c r="AM39" s="1130"/>
      <c r="AN39" s="1131"/>
      <c r="AO39" s="303">
        <v>-2339</v>
      </c>
      <c r="AP39" s="303">
        <v>-777</v>
      </c>
      <c r="AQ39" s="304">
        <v>-2283</v>
      </c>
      <c r="AR39" s="305">
        <v>-66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541</v>
      </c>
      <c r="AL40" s="1127"/>
      <c r="AM40" s="1127"/>
      <c r="AN40" s="1128"/>
      <c r="AO40" s="303">
        <v>-503361</v>
      </c>
      <c r="AP40" s="303">
        <v>-167285</v>
      </c>
      <c r="AQ40" s="304">
        <v>-109335</v>
      </c>
      <c r="AR40" s="305">
        <v>53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297</v>
      </c>
      <c r="AL41" s="1133"/>
      <c r="AM41" s="1133"/>
      <c r="AN41" s="1134"/>
      <c r="AO41" s="303">
        <v>150807</v>
      </c>
      <c r="AP41" s="303">
        <v>50119</v>
      </c>
      <c r="AQ41" s="304">
        <v>36494</v>
      </c>
      <c r="AR41" s="305">
        <v>37.299999999999997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511</v>
      </c>
      <c r="AN49" s="1123" t="s">
        <v>545</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504902</v>
      </c>
      <c r="AN51" s="325">
        <v>163346</v>
      </c>
      <c r="AO51" s="326">
        <v>-28</v>
      </c>
      <c r="AP51" s="327">
        <v>267911</v>
      </c>
      <c r="AQ51" s="328">
        <v>12.6</v>
      </c>
      <c r="AR51" s="329">
        <v>-40.6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315929</v>
      </c>
      <c r="AN52" s="333">
        <v>102209</v>
      </c>
      <c r="AO52" s="334">
        <v>-40.299999999999997</v>
      </c>
      <c r="AP52" s="335">
        <v>106425</v>
      </c>
      <c r="AQ52" s="336">
        <v>-3.6</v>
      </c>
      <c r="AR52" s="337">
        <v>-36.700000000000003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391032</v>
      </c>
      <c r="AN53" s="325">
        <v>126753</v>
      </c>
      <c r="AO53" s="326">
        <v>-22.4</v>
      </c>
      <c r="AP53" s="327">
        <v>228215</v>
      </c>
      <c r="AQ53" s="328">
        <v>-14.8</v>
      </c>
      <c r="AR53" s="329">
        <v>-7.6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348490</v>
      </c>
      <c r="AN54" s="333">
        <v>112963</v>
      </c>
      <c r="AO54" s="334">
        <v>10.5</v>
      </c>
      <c r="AP54" s="335">
        <v>117571</v>
      </c>
      <c r="AQ54" s="336">
        <v>10.5</v>
      </c>
      <c r="AR54" s="337">
        <v>0</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546321</v>
      </c>
      <c r="AN55" s="325">
        <v>177319</v>
      </c>
      <c r="AO55" s="326">
        <v>39.9</v>
      </c>
      <c r="AP55" s="327">
        <v>264232</v>
      </c>
      <c r="AQ55" s="328">
        <v>15.8</v>
      </c>
      <c r="AR55" s="329">
        <v>24.1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393992</v>
      </c>
      <c r="AN56" s="333">
        <v>127878</v>
      </c>
      <c r="AO56" s="334">
        <v>13.2</v>
      </c>
      <c r="AP56" s="335">
        <v>133959</v>
      </c>
      <c r="AQ56" s="336">
        <v>13.9</v>
      </c>
      <c r="AR56" s="337">
        <v>-0.7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576658</v>
      </c>
      <c r="AN57" s="325">
        <v>189628</v>
      </c>
      <c r="AO57" s="326">
        <v>6.9</v>
      </c>
      <c r="AP57" s="327">
        <v>263613</v>
      </c>
      <c r="AQ57" s="328">
        <v>-0.2</v>
      </c>
      <c r="AR57" s="329">
        <v>7.1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519966</v>
      </c>
      <c r="AN58" s="333">
        <v>170985</v>
      </c>
      <c r="AO58" s="334">
        <v>33.700000000000003</v>
      </c>
      <c r="AP58" s="335">
        <v>128823</v>
      </c>
      <c r="AQ58" s="336">
        <v>-3.8</v>
      </c>
      <c r="AR58" s="337">
        <v>37.5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704867</v>
      </c>
      <c r="AN59" s="325">
        <v>234253</v>
      </c>
      <c r="AO59" s="326">
        <v>23.5</v>
      </c>
      <c r="AP59" s="327">
        <v>330026</v>
      </c>
      <c r="AQ59" s="328">
        <v>25.2</v>
      </c>
      <c r="AR59" s="329">
        <v>-1.7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635561</v>
      </c>
      <c r="AN60" s="333">
        <v>211220</v>
      </c>
      <c r="AO60" s="334">
        <v>23.5</v>
      </c>
      <c r="AP60" s="335">
        <v>141075</v>
      </c>
      <c r="AQ60" s="336">
        <v>9.5</v>
      </c>
      <c r="AR60" s="337">
        <v>14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544756</v>
      </c>
      <c r="AN61" s="340">
        <v>178260</v>
      </c>
      <c r="AO61" s="341">
        <v>4</v>
      </c>
      <c r="AP61" s="342">
        <v>270799</v>
      </c>
      <c r="AQ61" s="343">
        <v>7.7</v>
      </c>
      <c r="AR61" s="329">
        <v>-3.7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442788</v>
      </c>
      <c r="AN62" s="333">
        <v>145051</v>
      </c>
      <c r="AO62" s="334">
        <v>8.1</v>
      </c>
      <c r="AP62" s="335">
        <v>125571</v>
      </c>
      <c r="AQ62" s="336">
        <v>5.3</v>
      </c>
      <c r="AR62" s="337">
        <v>2.8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Z7+mbkSK3zfB8TrzcQtME3tCLoe8XziPNC5AgzIbmmhhmWoqmqJ82xZveIdcWK8dpEDfCGZyX63a/fBeiketQ==" saltValue="aQpnT6iJ7pfQwvWoM+DP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0" spans="125:125" ht="13.5" hidden="1" customHeight="1" x14ac:dyDescent="0.15"/>
    <row r="121" spans="125:125" ht="13.5" hidden="1" customHeight="1" x14ac:dyDescent="0.15">
      <c r="DU121" s="250"/>
    </row>
  </sheetData>
  <sheetProtection algorithmName="SHA-512" hashValue="gXHn0r69RMYbearQ6OQZnRKAhT3e+lxN7PlCMsRWKsvJcpsL95y/kcZcMyVFBnNPch06c0IGVpCFfWP57jHM8w==" saltValue="130khGf8QxYWVFyV+6o8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Yz26JQaBR2U09FhdyaxzbXVUgbH489BpmgWW9awbOj3L1NoO/1HhMhCQlGoV4teqF3kWSqfhB4feZZQmFJvB4w==" saltValue="r/DVwcJaHUdRfplbcMq5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5" t="s">
        <v>3</v>
      </c>
      <c r="D47" s="1135"/>
      <c r="E47" s="1136"/>
      <c r="F47" s="11">
        <v>67.599999999999994</v>
      </c>
      <c r="G47" s="12">
        <v>54.43</v>
      </c>
      <c r="H47" s="12">
        <v>44.27</v>
      </c>
      <c r="I47" s="12">
        <v>41.57</v>
      </c>
      <c r="J47" s="13">
        <v>37.31</v>
      </c>
    </row>
    <row r="48" spans="2:10" ht="57.75" customHeight="1" x14ac:dyDescent="0.15">
      <c r="B48" s="14"/>
      <c r="C48" s="1137" t="s">
        <v>4</v>
      </c>
      <c r="D48" s="1137"/>
      <c r="E48" s="1138"/>
      <c r="F48" s="15">
        <v>9.5399999999999991</v>
      </c>
      <c r="G48" s="16">
        <v>8.0399999999999991</v>
      </c>
      <c r="H48" s="16">
        <v>10.16</v>
      </c>
      <c r="I48" s="16">
        <v>10.84</v>
      </c>
      <c r="J48" s="17">
        <v>8.85</v>
      </c>
    </row>
    <row r="49" spans="2:10" ht="57.75" customHeight="1" thickBot="1" x14ac:dyDescent="0.2">
      <c r="B49" s="18"/>
      <c r="C49" s="1139" t="s">
        <v>5</v>
      </c>
      <c r="D49" s="1139"/>
      <c r="E49" s="1140"/>
      <c r="F49" s="19" t="s">
        <v>566</v>
      </c>
      <c r="G49" s="20" t="s">
        <v>567</v>
      </c>
      <c r="H49" s="20" t="s">
        <v>568</v>
      </c>
      <c r="I49" s="20">
        <v>2.1800000000000002</v>
      </c>
      <c r="J49" s="21" t="s">
        <v>569</v>
      </c>
    </row>
    <row r="50" spans="2:10" x14ac:dyDescent="0.15"/>
  </sheetData>
  <sheetProtection algorithmName="SHA-512" hashValue="Ndz2V8p2AElfznETdFx+05mDG+E8BmmGBepY7sfc9Z0zcrGVsvkvs7qSTke35rj+o6h0pALX7W1Q2kW5X5GMOw==" saltValue="4MkOXhKR7deBFve0bljo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2023-03-17T09:48:43Z</cp:lastPrinted>
  <dcterms:created xsi:type="dcterms:W3CDTF">2023-02-20T06:56:39Z</dcterms:created>
  <dcterms:modified xsi:type="dcterms:W3CDTF">2023-03-28T01:41:50Z</dcterms:modified>
  <cp:category/>
</cp:coreProperties>
</file>